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zhi\Google Drive\אשכול השרון- ניהול ידע\איכות סביבה\טיפול בפסולת חקלאית\"/>
    </mc:Choice>
  </mc:AlternateContent>
  <xr:revisionPtr revIDLastSave="0" documentId="13_ncr:1_{91F5FA9F-EC24-4A0D-AFF0-5A2505B47453}" xr6:coauthVersionLast="46" xr6:coauthVersionMax="46" xr10:uidLastSave="{00000000-0000-0000-0000-000000000000}"/>
  <bookViews>
    <workbookView xWindow="-110" yWindow="-110" windowWidth="19420" windowHeight="10420" firstSheet="2" activeTab="2" xr2:uid="{00000000-000D-0000-FFFF-FFFF00000000}"/>
  </bookViews>
  <sheets>
    <sheet name="מרכז-בעח - למחוק" sheetId="18" state="hidden" r:id="rId1"/>
    <sheet name="מטעים-הועתק לא טוב-למחוק" sheetId="5" state="hidden" r:id="rId2"/>
    <sheet name="סיכום ישובים" sheetId="66" r:id="rId3"/>
    <sheet name="ישובים-גזם-הדרים" sheetId="26" r:id="rId4"/>
    <sheet name="ישובים-גזם-מטעים" sheetId="27" r:id="rId5"/>
    <sheet name="ישובים-גזם-ירקות" sheetId="28" r:id="rId6"/>
    <sheet name="ישובים-גזם-פרחים" sheetId="29" r:id="rId7"/>
    <sheet name="ישובים-גדמים-הדרים" sheetId="30" r:id="rId8"/>
    <sheet name="ישובים-גדמים-מטעים" sheetId="31" r:id="rId9"/>
    <sheet name="ישובים-פלסטיק-ירקות ופרחים" sheetId="33" r:id="rId10"/>
    <sheet name="ישובים-פסדים-רפת" sheetId="44" r:id="rId11"/>
    <sheet name="ישובים-פסדים-צאן" sheetId="45" r:id="rId12"/>
    <sheet name="ישובים-פסדים-לול(ביצים)" sheetId="62" r:id="rId13"/>
    <sheet name="ישובים-פסדים-לול(הודו)" sheetId="61" r:id="rId14"/>
    <sheet name="ישובים-פסדים-לול(פטם ופרגיות)" sheetId="60" r:id="rId15"/>
    <sheet name="ישובים-פסדים-דגים" sheetId="47" r:id="rId16"/>
    <sheet name="ישובים-פרש-צאן" sheetId="49" r:id="rId17"/>
    <sheet name="ישובים-פרש-לול" sheetId="50" r:id="rId18"/>
    <sheet name="ישובים-פרש-בקר לחלב" sheetId="55" r:id="rId19"/>
    <sheet name="ישובים-פרש-בקר לבשר" sheetId="54" r:id="rId20"/>
    <sheet name="סיכום מועצות" sheetId="67" r:id="rId21"/>
    <sheet name="מועצות-גזם-הדרים" sheetId="34" r:id="rId22"/>
    <sheet name="מועצות-גזם-מטעים" sheetId="35" r:id="rId23"/>
    <sheet name="מועצות-גזם-ירקות" sheetId="36" r:id="rId24"/>
    <sheet name="מועצות-גזם-פרחים" sheetId="37" r:id="rId25"/>
    <sheet name="מועצות-גדמים-הדרים" sheetId="38" r:id="rId26"/>
    <sheet name="מועצות-גדמים-מטעים" sheetId="39" r:id="rId27"/>
    <sheet name="מועצות-פלסטיק-ירקות ופרחים" sheetId="43" r:id="rId28"/>
    <sheet name="מועצות-פסדים-רפת" sheetId="51" r:id="rId29"/>
    <sheet name="מועצות-פסדים-צאן" sheetId="52" r:id="rId30"/>
    <sheet name="מועצות-פסדים-לול(ביצים)" sheetId="63" r:id="rId31"/>
    <sheet name="מועצות-פסדים-לול(הודו)" sheetId="64" r:id="rId32"/>
    <sheet name="מועצות-פסדים-פטם ופרגיות" sheetId="65" r:id="rId33"/>
    <sheet name="מועצות-פסדים-דגים" sheetId="59" r:id="rId34"/>
    <sheet name="מועצות-פרש-בקר לבשר" sheetId="57" r:id="rId35"/>
    <sheet name="מועצות-פרש-בקר לחלב" sheetId="56" r:id="rId36"/>
    <sheet name="מועצות-פרש-צאן" sheetId="58" r:id="rId37"/>
    <sheet name="מועצות-פרש-לול" sheetId="42" r:id="rId38"/>
  </sheets>
  <definedNames>
    <definedName name="_xlnm._FilterDatabase" localSheetId="1" hidden="1">'מטעים-הועתק לא טוב-למחוק'!$A$2:$J$1188</definedName>
    <definedName name="_xlnm._FilterDatabase" localSheetId="0" hidden="1">'מרכז-בעח - למחוק'!$A$1:$L$1</definedName>
  </definedNames>
  <calcPr calcId="191029"/>
  <fileRecoveryPr repairLoad="1"/>
</workbook>
</file>

<file path=xl/calcChain.xml><?xml version="1.0" encoding="utf-8"?>
<calcChain xmlns="http://schemas.openxmlformats.org/spreadsheetml/2006/main">
  <c r="N47" i="66" l="1"/>
  <c r="O47" i="66"/>
  <c r="F20" i="66"/>
  <c r="G20" i="66" s="1"/>
  <c r="F21" i="66"/>
  <c r="G21" i="66" s="1"/>
  <c r="F7" i="66"/>
  <c r="G7" i="66" s="1"/>
  <c r="F8" i="66"/>
  <c r="G8" i="66" s="1"/>
  <c r="H8" i="66" s="1"/>
  <c r="F9" i="66"/>
  <c r="G9" i="66" s="1"/>
  <c r="H9" i="66" s="1"/>
  <c r="F10" i="66"/>
  <c r="G10" i="66" s="1"/>
  <c r="H10" i="66" s="1"/>
  <c r="F11" i="66"/>
  <c r="G11" i="66"/>
  <c r="H11" i="66" s="1"/>
  <c r="F12" i="66"/>
  <c r="G12" i="66" s="1"/>
  <c r="H12" i="66" s="1"/>
  <c r="F13" i="66"/>
  <c r="G13" i="66" s="1"/>
  <c r="I13" i="66" s="1"/>
  <c r="F14" i="66"/>
  <c r="G14" i="66" s="1"/>
  <c r="H14" i="66" s="1"/>
  <c r="J59" i="66"/>
  <c r="O3" i="66"/>
  <c r="O4" i="66"/>
  <c r="O5" i="66"/>
  <c r="O6" i="66"/>
  <c r="O7" i="66"/>
  <c r="O8" i="66"/>
  <c r="O9" i="66"/>
  <c r="O10" i="66"/>
  <c r="O11" i="66"/>
  <c r="O12" i="66"/>
  <c r="O13" i="66"/>
  <c r="O14" i="66"/>
  <c r="O15" i="66"/>
  <c r="O16" i="66"/>
  <c r="O17" i="66"/>
  <c r="O18" i="66"/>
  <c r="O19" i="66"/>
  <c r="O20" i="66"/>
  <c r="O21" i="66"/>
  <c r="O22" i="66"/>
  <c r="O23" i="66"/>
  <c r="O24" i="66"/>
  <c r="O25" i="66"/>
  <c r="O26" i="66"/>
  <c r="O27" i="66"/>
  <c r="O28" i="66"/>
  <c r="O29" i="66"/>
  <c r="O30" i="66"/>
  <c r="O31" i="66"/>
  <c r="O32" i="66"/>
  <c r="O33" i="66"/>
  <c r="O34" i="66"/>
  <c r="O35" i="66"/>
  <c r="O36" i="66"/>
  <c r="O37" i="66"/>
  <c r="O38" i="66"/>
  <c r="O39" i="66"/>
  <c r="O40" i="66"/>
  <c r="O41" i="66"/>
  <c r="O42" i="66"/>
  <c r="O43" i="66"/>
  <c r="O44" i="66"/>
  <c r="O45" i="66"/>
  <c r="O46" i="66"/>
  <c r="O48" i="66"/>
  <c r="O49" i="66"/>
  <c r="O50" i="66"/>
  <c r="O51" i="66"/>
  <c r="O52" i="66"/>
  <c r="O53" i="66"/>
  <c r="O54" i="66"/>
  <c r="O55" i="66"/>
  <c r="O56" i="66"/>
  <c r="O57" i="66"/>
  <c r="O2" i="66"/>
  <c r="H3" i="66"/>
  <c r="H4" i="66"/>
  <c r="H5" i="66"/>
  <c r="H15" i="66"/>
  <c r="H16" i="66"/>
  <c r="H17" i="66"/>
  <c r="H18" i="66"/>
  <c r="H22" i="66"/>
  <c r="H23" i="66"/>
  <c r="H24" i="66"/>
  <c r="H25" i="66"/>
  <c r="H26" i="66"/>
  <c r="H27" i="66"/>
  <c r="H28" i="66"/>
  <c r="H29" i="66"/>
  <c r="H30" i="66"/>
  <c r="H31" i="66"/>
  <c r="H32" i="66"/>
  <c r="H33" i="66"/>
  <c r="H34" i="66"/>
  <c r="H35" i="66"/>
  <c r="H36" i="66"/>
  <c r="H37" i="66"/>
  <c r="H38" i="66"/>
  <c r="H39" i="66"/>
  <c r="H40" i="66"/>
  <c r="H41" i="66"/>
  <c r="H42" i="66"/>
  <c r="H43" i="66"/>
  <c r="H44" i="66"/>
  <c r="H45" i="66"/>
  <c r="H46" i="66"/>
  <c r="H48" i="66"/>
  <c r="H49" i="66"/>
  <c r="H50" i="66"/>
  <c r="H51" i="66"/>
  <c r="H52" i="66"/>
  <c r="H53" i="66"/>
  <c r="H54" i="66"/>
  <c r="H55" i="66"/>
  <c r="H56" i="66"/>
  <c r="H57" i="66"/>
  <c r="H2" i="66"/>
  <c r="F3" i="66"/>
  <c r="F4" i="66"/>
  <c r="F5" i="66"/>
  <c r="F6" i="66"/>
  <c r="G6" i="66" s="1"/>
  <c r="F15" i="66"/>
  <c r="F16" i="66"/>
  <c r="F17" i="66"/>
  <c r="F18" i="66"/>
  <c r="F19" i="66"/>
  <c r="G19" i="66" s="1"/>
  <c r="F22" i="66"/>
  <c r="F23" i="66"/>
  <c r="F24" i="66"/>
  <c r="F25" i="66"/>
  <c r="F26" i="66"/>
  <c r="F27" i="66"/>
  <c r="F28" i="66"/>
  <c r="F29" i="66"/>
  <c r="F30" i="66"/>
  <c r="F31" i="66"/>
  <c r="F32" i="66"/>
  <c r="F33" i="66"/>
  <c r="F34" i="66"/>
  <c r="F35" i="66"/>
  <c r="F36" i="66"/>
  <c r="F37" i="66"/>
  <c r="F38" i="66"/>
  <c r="F39" i="66"/>
  <c r="F40" i="66"/>
  <c r="F41" i="66"/>
  <c r="F42" i="66"/>
  <c r="F43" i="66"/>
  <c r="F44" i="66"/>
  <c r="F45" i="66"/>
  <c r="F46" i="66"/>
  <c r="F48" i="66"/>
  <c r="F49" i="66"/>
  <c r="F50" i="66"/>
  <c r="F51" i="66"/>
  <c r="F52" i="66"/>
  <c r="F53" i="66"/>
  <c r="F54" i="66"/>
  <c r="F55" i="66"/>
  <c r="F56" i="66"/>
  <c r="F57" i="66"/>
  <c r="F2" i="66"/>
  <c r="D3" i="66"/>
  <c r="D4" i="66"/>
  <c r="D5" i="66"/>
  <c r="D6" i="66"/>
  <c r="D7" i="66"/>
  <c r="D8" i="66"/>
  <c r="D9" i="66"/>
  <c r="D10" i="66"/>
  <c r="D11" i="66"/>
  <c r="D12" i="66"/>
  <c r="D13" i="66"/>
  <c r="D14" i="66"/>
  <c r="D15" i="66"/>
  <c r="D16" i="66"/>
  <c r="D17" i="66"/>
  <c r="D18" i="66"/>
  <c r="D19" i="66"/>
  <c r="D20" i="66"/>
  <c r="D21" i="66"/>
  <c r="D22" i="66"/>
  <c r="D23" i="66"/>
  <c r="D24" i="66"/>
  <c r="D25" i="66"/>
  <c r="D26" i="66"/>
  <c r="D27" i="66"/>
  <c r="D28" i="66"/>
  <c r="D29" i="66"/>
  <c r="D30" i="66"/>
  <c r="D31" i="66"/>
  <c r="D32" i="66"/>
  <c r="D33" i="66"/>
  <c r="D34" i="66"/>
  <c r="D35" i="66"/>
  <c r="D36" i="66"/>
  <c r="D37" i="66"/>
  <c r="D38" i="66"/>
  <c r="D39" i="66"/>
  <c r="D40" i="66"/>
  <c r="D41" i="66"/>
  <c r="D42" i="66"/>
  <c r="D43" i="66"/>
  <c r="D44" i="66"/>
  <c r="D45" i="66"/>
  <c r="D46" i="66"/>
  <c r="D48" i="66"/>
  <c r="D49" i="66"/>
  <c r="D50" i="66"/>
  <c r="D51" i="66"/>
  <c r="D52" i="66"/>
  <c r="D53" i="66"/>
  <c r="D54" i="66"/>
  <c r="D55" i="66"/>
  <c r="D56" i="66"/>
  <c r="D57" i="66"/>
  <c r="D2" i="66"/>
  <c r="I50" i="66"/>
  <c r="I51" i="66"/>
  <c r="I52" i="66"/>
  <c r="I53" i="66"/>
  <c r="I54" i="66"/>
  <c r="I55" i="66"/>
  <c r="I56" i="66"/>
  <c r="I57" i="66"/>
  <c r="I3" i="66"/>
  <c r="I4" i="66"/>
  <c r="I5" i="66"/>
  <c r="I15" i="66"/>
  <c r="I16" i="66"/>
  <c r="I17" i="66"/>
  <c r="I18" i="66"/>
  <c r="I22" i="66"/>
  <c r="I23" i="66"/>
  <c r="I24" i="66"/>
  <c r="I25" i="66"/>
  <c r="I26" i="66"/>
  <c r="I27" i="66"/>
  <c r="I28" i="66"/>
  <c r="I29" i="66"/>
  <c r="I30" i="66"/>
  <c r="I31" i="66"/>
  <c r="I32" i="66"/>
  <c r="I33" i="66"/>
  <c r="I34" i="66"/>
  <c r="I35" i="66"/>
  <c r="I36" i="66"/>
  <c r="I37" i="66"/>
  <c r="I38" i="66"/>
  <c r="I39" i="66"/>
  <c r="I40" i="66"/>
  <c r="I41" i="66"/>
  <c r="I42" i="66"/>
  <c r="I43" i="66"/>
  <c r="I44" i="66"/>
  <c r="I45" i="66"/>
  <c r="I46" i="66"/>
  <c r="I48" i="66"/>
  <c r="I49" i="66"/>
  <c r="I2" i="66"/>
  <c r="R3" i="66"/>
  <c r="R4" i="66"/>
  <c r="R5" i="66"/>
  <c r="R6" i="66"/>
  <c r="R7" i="66"/>
  <c r="R8" i="66"/>
  <c r="R9" i="66"/>
  <c r="R10" i="66"/>
  <c r="R11" i="66"/>
  <c r="R12" i="66"/>
  <c r="R13" i="66"/>
  <c r="R14" i="66"/>
  <c r="R15" i="66"/>
  <c r="R16" i="66"/>
  <c r="R17" i="66"/>
  <c r="R18" i="66"/>
  <c r="R19" i="66"/>
  <c r="R20" i="66"/>
  <c r="R21" i="66"/>
  <c r="R22" i="66"/>
  <c r="R23" i="66"/>
  <c r="R24" i="66"/>
  <c r="R25" i="66"/>
  <c r="R26" i="66"/>
  <c r="R27" i="66"/>
  <c r="R28" i="66"/>
  <c r="R29" i="66"/>
  <c r="R30" i="66"/>
  <c r="R31" i="66"/>
  <c r="R32" i="66"/>
  <c r="R33" i="66"/>
  <c r="R34" i="66"/>
  <c r="R35" i="66"/>
  <c r="R36" i="66"/>
  <c r="R37" i="66"/>
  <c r="R38" i="66"/>
  <c r="R39" i="66"/>
  <c r="R40" i="66"/>
  <c r="R41" i="66"/>
  <c r="R42" i="66"/>
  <c r="R43" i="66"/>
  <c r="R44" i="66"/>
  <c r="R45" i="66"/>
  <c r="R46" i="66"/>
  <c r="R48" i="66"/>
  <c r="R49" i="66"/>
  <c r="R50" i="66"/>
  <c r="R51" i="66"/>
  <c r="R52" i="66"/>
  <c r="R53" i="66"/>
  <c r="R54" i="66"/>
  <c r="R55" i="66"/>
  <c r="R56" i="66"/>
  <c r="R57" i="66"/>
  <c r="R2" i="66"/>
  <c r="L4" i="66"/>
  <c r="L5" i="66"/>
  <c r="L6" i="66"/>
  <c r="L7" i="66"/>
  <c r="L8" i="66"/>
  <c r="L9" i="66"/>
  <c r="L10" i="66"/>
  <c r="L11" i="66"/>
  <c r="L12" i="66"/>
  <c r="L13" i="66"/>
  <c r="L14" i="66"/>
  <c r="L15" i="66"/>
  <c r="L16" i="66"/>
  <c r="L17" i="66"/>
  <c r="L18" i="66"/>
  <c r="L19" i="66"/>
  <c r="L20" i="66"/>
  <c r="L21" i="66"/>
  <c r="L22" i="66"/>
  <c r="L23" i="66"/>
  <c r="L24" i="66"/>
  <c r="L25" i="66"/>
  <c r="L26" i="66"/>
  <c r="L27" i="66"/>
  <c r="L28" i="66"/>
  <c r="L29" i="66"/>
  <c r="L30" i="66"/>
  <c r="L31" i="66"/>
  <c r="L32" i="66"/>
  <c r="L33" i="66"/>
  <c r="L34" i="66"/>
  <c r="L35" i="66"/>
  <c r="L36" i="66"/>
  <c r="L37" i="66"/>
  <c r="L38" i="66"/>
  <c r="L39" i="66"/>
  <c r="L40" i="66"/>
  <c r="L41" i="66"/>
  <c r="L42" i="66"/>
  <c r="L43" i="66"/>
  <c r="L44" i="66"/>
  <c r="L45" i="66"/>
  <c r="L46" i="66"/>
  <c r="L48" i="66"/>
  <c r="L49" i="66"/>
  <c r="L50" i="66"/>
  <c r="L51" i="66"/>
  <c r="L52" i="66"/>
  <c r="L53" i="66"/>
  <c r="L54" i="66"/>
  <c r="L55" i="66"/>
  <c r="L56" i="66"/>
  <c r="L57" i="66"/>
  <c r="L3" i="66"/>
  <c r="K3" i="66"/>
  <c r="C59" i="66"/>
  <c r="E59" i="66"/>
  <c r="M59" i="66"/>
  <c r="P59" i="66"/>
  <c r="Q3" i="66"/>
  <c r="Q4" i="66"/>
  <c r="Q5" i="66"/>
  <c r="Q6" i="66"/>
  <c r="Q7" i="66"/>
  <c r="Q8" i="66"/>
  <c r="Q9" i="66"/>
  <c r="Q10" i="66"/>
  <c r="Q11" i="66"/>
  <c r="Q12" i="66"/>
  <c r="Q13" i="66"/>
  <c r="Q14" i="66"/>
  <c r="Q15" i="66"/>
  <c r="Q16" i="66"/>
  <c r="Q17" i="66"/>
  <c r="Q18" i="66"/>
  <c r="Q19" i="66"/>
  <c r="Q20" i="66"/>
  <c r="Q21" i="66"/>
  <c r="Q22" i="66"/>
  <c r="Q23" i="66"/>
  <c r="Q24" i="66"/>
  <c r="Q25" i="66"/>
  <c r="Q26" i="66"/>
  <c r="Q27" i="66"/>
  <c r="Q28" i="66"/>
  <c r="Q29" i="66"/>
  <c r="Q30" i="66"/>
  <c r="Q31" i="66"/>
  <c r="Q32" i="66"/>
  <c r="Q34" i="66"/>
  <c r="Q35" i="66"/>
  <c r="Q36" i="66"/>
  <c r="Q37" i="66"/>
  <c r="Q38" i="66"/>
  <c r="Q39" i="66"/>
  <c r="Q40" i="66"/>
  <c r="Q41" i="66"/>
  <c r="Q42" i="66"/>
  <c r="Q43" i="66"/>
  <c r="Q44" i="66"/>
  <c r="Q45" i="66"/>
  <c r="Q46" i="66"/>
  <c r="Q48" i="66"/>
  <c r="Q49" i="66"/>
  <c r="Q50" i="66"/>
  <c r="Q51" i="66"/>
  <c r="Q52" i="66"/>
  <c r="Q53" i="66"/>
  <c r="Q54" i="66"/>
  <c r="Q55" i="66"/>
  <c r="Q56" i="66"/>
  <c r="Q57" i="66"/>
  <c r="Q2" i="66"/>
  <c r="K4" i="66"/>
  <c r="K5" i="66"/>
  <c r="K6" i="66"/>
  <c r="K7" i="66"/>
  <c r="K8" i="66"/>
  <c r="K9" i="66"/>
  <c r="K10" i="66"/>
  <c r="K11" i="66"/>
  <c r="K12" i="66"/>
  <c r="K13" i="66"/>
  <c r="K14" i="66"/>
  <c r="K15" i="66"/>
  <c r="K16" i="66"/>
  <c r="K17" i="66"/>
  <c r="K18" i="66"/>
  <c r="K19" i="66"/>
  <c r="K20" i="66"/>
  <c r="K21" i="66"/>
  <c r="K22" i="66"/>
  <c r="K23" i="66"/>
  <c r="K24" i="66"/>
  <c r="K25" i="66"/>
  <c r="K26" i="66"/>
  <c r="K27" i="66"/>
  <c r="K28" i="66"/>
  <c r="K29" i="66"/>
  <c r="K30" i="66"/>
  <c r="K31" i="66"/>
  <c r="K32" i="66"/>
  <c r="K33" i="66"/>
  <c r="K34" i="66"/>
  <c r="K35" i="66"/>
  <c r="K36" i="66"/>
  <c r="K37" i="66"/>
  <c r="K38" i="66"/>
  <c r="K39" i="66"/>
  <c r="K40" i="66"/>
  <c r="K41" i="66"/>
  <c r="K42" i="66"/>
  <c r="K43" i="66"/>
  <c r="K44" i="66"/>
  <c r="K45" i="66"/>
  <c r="K46" i="66"/>
  <c r="K48" i="66"/>
  <c r="K49" i="66"/>
  <c r="K50" i="66"/>
  <c r="K51" i="66"/>
  <c r="K52" i="66"/>
  <c r="K53" i="66"/>
  <c r="K54" i="66"/>
  <c r="K55" i="66"/>
  <c r="K56" i="66"/>
  <c r="K57" i="66"/>
  <c r="N8" i="66"/>
  <c r="N9" i="66"/>
  <c r="N10" i="66"/>
  <c r="N11" i="66"/>
  <c r="N12" i="66"/>
  <c r="N13" i="66"/>
  <c r="N14" i="66"/>
  <c r="N15" i="66"/>
  <c r="N16" i="66"/>
  <c r="N17" i="66"/>
  <c r="N18" i="66"/>
  <c r="N19" i="66"/>
  <c r="N20" i="66"/>
  <c r="N21" i="66"/>
  <c r="N22" i="66"/>
  <c r="N23" i="66"/>
  <c r="N24" i="66"/>
  <c r="N25" i="66"/>
  <c r="N26" i="66"/>
  <c r="N27" i="66"/>
  <c r="N28" i="66"/>
  <c r="N29" i="66"/>
  <c r="N30" i="66"/>
  <c r="N31" i="66"/>
  <c r="N32" i="66"/>
  <c r="N33" i="66"/>
  <c r="N34" i="66"/>
  <c r="N35" i="66"/>
  <c r="N36" i="66"/>
  <c r="N37" i="66"/>
  <c r="N38" i="66"/>
  <c r="N39" i="66"/>
  <c r="N40" i="66"/>
  <c r="N41" i="66"/>
  <c r="N42" i="66"/>
  <c r="N43" i="66"/>
  <c r="N44" i="66"/>
  <c r="N45" i="66"/>
  <c r="N46" i="66"/>
  <c r="N48" i="66"/>
  <c r="N49" i="66"/>
  <c r="N50" i="66"/>
  <c r="N51" i="66"/>
  <c r="N52" i="66"/>
  <c r="N53" i="66"/>
  <c r="N54" i="66"/>
  <c r="N55" i="66"/>
  <c r="N56" i="66"/>
  <c r="N57" i="66"/>
  <c r="N4" i="66"/>
  <c r="N5" i="66"/>
  <c r="N6" i="66"/>
  <c r="N7" i="66"/>
  <c r="N3" i="66"/>
  <c r="Q3" i="67"/>
  <c r="Q4" i="67"/>
  <c r="Q5" i="67"/>
  <c r="Q6" i="67"/>
  <c r="Q7" i="67"/>
  <c r="Q8" i="67"/>
  <c r="Q9" i="67"/>
  <c r="Q10" i="67"/>
  <c r="Q11" i="67"/>
  <c r="Q12" i="67"/>
  <c r="Q13" i="67"/>
  <c r="Q14" i="67"/>
  <c r="Q15" i="67"/>
  <c r="Q16" i="67"/>
  <c r="Q17" i="67"/>
  <c r="Q18" i="67"/>
  <c r="Q19" i="67"/>
  <c r="Q20" i="67"/>
  <c r="Q21" i="67"/>
  <c r="Q22" i="67"/>
  <c r="Q23" i="67"/>
  <c r="Q24" i="67"/>
  <c r="Q25" i="67"/>
  <c r="Q26" i="67"/>
  <c r="Q27" i="67"/>
  <c r="Q28" i="67"/>
  <c r="Q29" i="67"/>
  <c r="Q30" i="67"/>
  <c r="Q31" i="67"/>
  <c r="Q32" i="67"/>
  <c r="Q33" i="67"/>
  <c r="Q34" i="67"/>
  <c r="Q35" i="67"/>
  <c r="Q36" i="67"/>
  <c r="Q37" i="67"/>
  <c r="Q38" i="67"/>
  <c r="Q39" i="67"/>
  <c r="Q40" i="67"/>
  <c r="Q41" i="67"/>
  <c r="Q42" i="67"/>
  <c r="Q43" i="67"/>
  <c r="Q44" i="67"/>
  <c r="Q45" i="67"/>
  <c r="Q46" i="67"/>
  <c r="Q47" i="67"/>
  <c r="Q48" i="67"/>
  <c r="Q49" i="67"/>
  <c r="Q50" i="67"/>
  <c r="Q51" i="67"/>
  <c r="Q52" i="67"/>
  <c r="Q53" i="67"/>
  <c r="Q54" i="67"/>
  <c r="Q55" i="67"/>
  <c r="Q56" i="67"/>
  <c r="Q57" i="67"/>
  <c r="Q58" i="67"/>
  <c r="Q2" i="67"/>
  <c r="O3" i="67"/>
  <c r="O4" i="67"/>
  <c r="O5" i="67"/>
  <c r="O6" i="67"/>
  <c r="O7" i="67"/>
  <c r="O8" i="67"/>
  <c r="O9" i="67"/>
  <c r="O10" i="67"/>
  <c r="O11" i="67"/>
  <c r="O12" i="67"/>
  <c r="O13" i="67"/>
  <c r="O14" i="67"/>
  <c r="O15" i="67"/>
  <c r="O16" i="67"/>
  <c r="O17" i="67"/>
  <c r="O18" i="67"/>
  <c r="O19" i="67"/>
  <c r="O20" i="67"/>
  <c r="O21" i="67"/>
  <c r="O22" i="67"/>
  <c r="O23" i="67"/>
  <c r="O24" i="67"/>
  <c r="O25" i="67"/>
  <c r="O26" i="67"/>
  <c r="O27" i="67"/>
  <c r="O28" i="67"/>
  <c r="O29" i="67"/>
  <c r="O30" i="67"/>
  <c r="O31" i="67"/>
  <c r="O32" i="67"/>
  <c r="O33" i="67"/>
  <c r="O34" i="67"/>
  <c r="O35" i="67"/>
  <c r="O36" i="67"/>
  <c r="O37" i="67"/>
  <c r="O38" i="67"/>
  <c r="O39" i="67"/>
  <c r="O40" i="67"/>
  <c r="O41" i="67"/>
  <c r="O42" i="67"/>
  <c r="O43" i="67"/>
  <c r="O44" i="67"/>
  <c r="O45" i="67"/>
  <c r="O46" i="67"/>
  <c r="O47" i="67"/>
  <c r="O48" i="67"/>
  <c r="O49" i="67"/>
  <c r="O50" i="67"/>
  <c r="O51" i="67"/>
  <c r="O52" i="67"/>
  <c r="O53" i="67"/>
  <c r="O54" i="67"/>
  <c r="O55" i="67"/>
  <c r="O56" i="67"/>
  <c r="O57" i="67"/>
  <c r="O58" i="67"/>
  <c r="O2" i="67"/>
  <c r="P3" i="67"/>
  <c r="P4" i="67"/>
  <c r="P5" i="67"/>
  <c r="P6" i="67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P30" i="67"/>
  <c r="P31" i="67"/>
  <c r="P32" i="67"/>
  <c r="P33" i="67"/>
  <c r="P34" i="67"/>
  <c r="P35" i="67"/>
  <c r="P36" i="67"/>
  <c r="P37" i="67"/>
  <c r="P38" i="67"/>
  <c r="P39" i="67"/>
  <c r="P40" i="67"/>
  <c r="P41" i="67"/>
  <c r="P42" i="67"/>
  <c r="P43" i="67"/>
  <c r="P44" i="67"/>
  <c r="P45" i="67"/>
  <c r="P46" i="67"/>
  <c r="P47" i="67"/>
  <c r="P48" i="67"/>
  <c r="P49" i="67"/>
  <c r="P50" i="67"/>
  <c r="P51" i="67"/>
  <c r="P52" i="67"/>
  <c r="P53" i="67"/>
  <c r="P54" i="67"/>
  <c r="P55" i="67"/>
  <c r="P56" i="67"/>
  <c r="P57" i="67"/>
  <c r="P58" i="67"/>
  <c r="P2" i="67"/>
  <c r="R3" i="67"/>
  <c r="R4" i="67"/>
  <c r="R5" i="67"/>
  <c r="R6" i="67"/>
  <c r="R7" i="67"/>
  <c r="R8" i="67"/>
  <c r="R9" i="67"/>
  <c r="R10" i="67"/>
  <c r="R11" i="67"/>
  <c r="R12" i="67"/>
  <c r="R13" i="67"/>
  <c r="R14" i="67"/>
  <c r="R15" i="67"/>
  <c r="R16" i="67"/>
  <c r="R17" i="67"/>
  <c r="R18" i="67"/>
  <c r="R19" i="67"/>
  <c r="R20" i="67"/>
  <c r="R21" i="67"/>
  <c r="R22" i="67"/>
  <c r="R23" i="67"/>
  <c r="R24" i="67"/>
  <c r="R25" i="67"/>
  <c r="R26" i="67"/>
  <c r="R27" i="67"/>
  <c r="R28" i="67"/>
  <c r="R29" i="67"/>
  <c r="R30" i="67"/>
  <c r="R31" i="67"/>
  <c r="R32" i="67"/>
  <c r="R33" i="67"/>
  <c r="R34" i="67"/>
  <c r="R35" i="67"/>
  <c r="R36" i="67"/>
  <c r="R37" i="67"/>
  <c r="R38" i="67"/>
  <c r="R39" i="67"/>
  <c r="R40" i="67"/>
  <c r="R41" i="67"/>
  <c r="R42" i="67"/>
  <c r="R43" i="67"/>
  <c r="R44" i="67"/>
  <c r="R45" i="67"/>
  <c r="R46" i="67"/>
  <c r="R47" i="67"/>
  <c r="R48" i="67"/>
  <c r="R49" i="67"/>
  <c r="R50" i="67"/>
  <c r="R51" i="67"/>
  <c r="R52" i="67"/>
  <c r="R53" i="67"/>
  <c r="R54" i="67"/>
  <c r="R55" i="67"/>
  <c r="R56" i="67"/>
  <c r="R57" i="67"/>
  <c r="R58" i="67"/>
  <c r="R2" i="67"/>
  <c r="N3" i="67"/>
  <c r="N4" i="67"/>
  <c r="N5" i="67"/>
  <c r="N6" i="67"/>
  <c r="N7" i="67"/>
  <c r="N8" i="67"/>
  <c r="N9" i="67"/>
  <c r="N10" i="67"/>
  <c r="N11" i="67"/>
  <c r="N12" i="67"/>
  <c r="N13" i="67"/>
  <c r="N14" i="67"/>
  <c r="N15" i="67"/>
  <c r="N16" i="67"/>
  <c r="N17" i="67"/>
  <c r="N18" i="67"/>
  <c r="N19" i="67"/>
  <c r="N20" i="67"/>
  <c r="N21" i="67"/>
  <c r="N22" i="67"/>
  <c r="N23" i="67"/>
  <c r="N24" i="67"/>
  <c r="N25" i="67"/>
  <c r="N26" i="67"/>
  <c r="N27" i="67"/>
  <c r="N28" i="67"/>
  <c r="N29" i="67"/>
  <c r="N30" i="67"/>
  <c r="N31" i="67"/>
  <c r="N32" i="67"/>
  <c r="N33" i="67"/>
  <c r="N34" i="67"/>
  <c r="N35" i="67"/>
  <c r="N36" i="67"/>
  <c r="N37" i="67"/>
  <c r="N38" i="67"/>
  <c r="N39" i="67"/>
  <c r="N40" i="67"/>
  <c r="N41" i="67"/>
  <c r="N42" i="67"/>
  <c r="N43" i="67"/>
  <c r="N44" i="67"/>
  <c r="N45" i="67"/>
  <c r="N46" i="67"/>
  <c r="N47" i="67"/>
  <c r="N48" i="67"/>
  <c r="N49" i="67"/>
  <c r="N50" i="67"/>
  <c r="N51" i="67"/>
  <c r="N52" i="67"/>
  <c r="N53" i="67"/>
  <c r="N54" i="67"/>
  <c r="N55" i="67"/>
  <c r="N56" i="67"/>
  <c r="N57" i="67"/>
  <c r="N58" i="67"/>
  <c r="N2" i="67"/>
  <c r="M3" i="67"/>
  <c r="M4" i="67"/>
  <c r="M5" i="67"/>
  <c r="M6" i="67"/>
  <c r="M7" i="67"/>
  <c r="M8" i="67"/>
  <c r="M9" i="67"/>
  <c r="M10" i="67"/>
  <c r="M11" i="67"/>
  <c r="M12" i="67"/>
  <c r="M13" i="67"/>
  <c r="M14" i="67"/>
  <c r="M15" i="67"/>
  <c r="M16" i="67"/>
  <c r="M17" i="67"/>
  <c r="M18" i="67"/>
  <c r="M19" i="67"/>
  <c r="M20" i="67"/>
  <c r="M21" i="67"/>
  <c r="M22" i="67"/>
  <c r="M23" i="67"/>
  <c r="M24" i="67"/>
  <c r="M25" i="67"/>
  <c r="M26" i="67"/>
  <c r="M27" i="67"/>
  <c r="M28" i="67"/>
  <c r="M29" i="67"/>
  <c r="M30" i="67"/>
  <c r="M31" i="67"/>
  <c r="M32" i="67"/>
  <c r="M33" i="67"/>
  <c r="M34" i="67"/>
  <c r="M35" i="67"/>
  <c r="M36" i="67"/>
  <c r="M37" i="67"/>
  <c r="M38" i="67"/>
  <c r="M39" i="67"/>
  <c r="M40" i="67"/>
  <c r="M41" i="67"/>
  <c r="M42" i="67"/>
  <c r="M43" i="67"/>
  <c r="M44" i="67"/>
  <c r="M45" i="67"/>
  <c r="M46" i="67"/>
  <c r="M47" i="67"/>
  <c r="M48" i="67"/>
  <c r="M49" i="67"/>
  <c r="M50" i="67"/>
  <c r="M51" i="67"/>
  <c r="M52" i="67"/>
  <c r="M53" i="67"/>
  <c r="M54" i="67"/>
  <c r="M55" i="67"/>
  <c r="M56" i="67"/>
  <c r="M57" i="67"/>
  <c r="M58" i="67"/>
  <c r="M2" i="67"/>
  <c r="L3" i="67"/>
  <c r="L4" i="67"/>
  <c r="L5" i="67"/>
  <c r="L6" i="67"/>
  <c r="L7" i="67"/>
  <c r="L8" i="67"/>
  <c r="L9" i="67"/>
  <c r="L10" i="67"/>
  <c r="L11" i="67"/>
  <c r="L12" i="67"/>
  <c r="L13" i="67"/>
  <c r="L14" i="67"/>
  <c r="L15" i="67"/>
  <c r="L16" i="67"/>
  <c r="L17" i="67"/>
  <c r="L18" i="67"/>
  <c r="L19" i="67"/>
  <c r="L20" i="67"/>
  <c r="L21" i="67"/>
  <c r="L22" i="67"/>
  <c r="L23" i="67"/>
  <c r="L24" i="67"/>
  <c r="L25" i="67"/>
  <c r="L26" i="67"/>
  <c r="L27" i="67"/>
  <c r="L28" i="67"/>
  <c r="L29" i="67"/>
  <c r="L30" i="67"/>
  <c r="L31" i="67"/>
  <c r="L32" i="67"/>
  <c r="L33" i="67"/>
  <c r="L34" i="67"/>
  <c r="L35" i="67"/>
  <c r="L36" i="67"/>
  <c r="L37" i="67"/>
  <c r="L38" i="67"/>
  <c r="L39" i="67"/>
  <c r="L40" i="67"/>
  <c r="L41" i="67"/>
  <c r="L42" i="67"/>
  <c r="L43" i="67"/>
  <c r="L44" i="67"/>
  <c r="L45" i="67"/>
  <c r="L46" i="67"/>
  <c r="L47" i="67"/>
  <c r="L48" i="67"/>
  <c r="L49" i="67"/>
  <c r="L50" i="67"/>
  <c r="L51" i="67"/>
  <c r="L52" i="67"/>
  <c r="L53" i="67"/>
  <c r="L54" i="67"/>
  <c r="L55" i="67"/>
  <c r="L56" i="67"/>
  <c r="L57" i="67"/>
  <c r="L58" i="67"/>
  <c r="L2" i="67"/>
  <c r="K3" i="67"/>
  <c r="K4" i="67"/>
  <c r="K5" i="67"/>
  <c r="K6" i="67"/>
  <c r="K7" i="67"/>
  <c r="K8" i="67"/>
  <c r="K9" i="67"/>
  <c r="K10" i="67"/>
  <c r="K11" i="67"/>
  <c r="K12" i="67"/>
  <c r="K13" i="67"/>
  <c r="K14" i="67"/>
  <c r="K15" i="67"/>
  <c r="K16" i="67"/>
  <c r="K17" i="67"/>
  <c r="K18" i="67"/>
  <c r="K19" i="67"/>
  <c r="K20" i="67"/>
  <c r="K21" i="67"/>
  <c r="K22" i="67"/>
  <c r="K23" i="67"/>
  <c r="K24" i="67"/>
  <c r="K25" i="67"/>
  <c r="K26" i="67"/>
  <c r="K27" i="67"/>
  <c r="K28" i="67"/>
  <c r="K29" i="67"/>
  <c r="K30" i="67"/>
  <c r="K31" i="67"/>
  <c r="K32" i="67"/>
  <c r="K33" i="67"/>
  <c r="K34" i="67"/>
  <c r="K35" i="67"/>
  <c r="K36" i="67"/>
  <c r="K37" i="67"/>
  <c r="K38" i="67"/>
  <c r="K39" i="67"/>
  <c r="K40" i="67"/>
  <c r="K41" i="67"/>
  <c r="K42" i="67"/>
  <c r="K43" i="67"/>
  <c r="K44" i="67"/>
  <c r="K45" i="67"/>
  <c r="K46" i="67"/>
  <c r="K47" i="67"/>
  <c r="K48" i="67"/>
  <c r="K49" i="67"/>
  <c r="K50" i="67"/>
  <c r="K51" i="67"/>
  <c r="K52" i="67"/>
  <c r="K53" i="67"/>
  <c r="K54" i="67"/>
  <c r="K55" i="67"/>
  <c r="K56" i="67"/>
  <c r="K57" i="67"/>
  <c r="K58" i="67"/>
  <c r="K2" i="67"/>
  <c r="J3" i="67"/>
  <c r="J4" i="67"/>
  <c r="J5" i="67"/>
  <c r="J6" i="67"/>
  <c r="J7" i="67"/>
  <c r="J8" i="67"/>
  <c r="J9" i="67"/>
  <c r="J10" i="67"/>
  <c r="J11" i="67"/>
  <c r="J12" i="67"/>
  <c r="J13" i="67"/>
  <c r="J14" i="67"/>
  <c r="J15" i="67"/>
  <c r="J16" i="67"/>
  <c r="J17" i="67"/>
  <c r="J18" i="67"/>
  <c r="J19" i="67"/>
  <c r="J20" i="67"/>
  <c r="J21" i="67"/>
  <c r="J22" i="67"/>
  <c r="J23" i="67"/>
  <c r="J24" i="67"/>
  <c r="J25" i="67"/>
  <c r="J26" i="67"/>
  <c r="J27" i="67"/>
  <c r="J28" i="67"/>
  <c r="J29" i="67"/>
  <c r="J30" i="67"/>
  <c r="J31" i="67"/>
  <c r="J32" i="67"/>
  <c r="J33" i="67"/>
  <c r="J34" i="67"/>
  <c r="J35" i="67"/>
  <c r="J36" i="67"/>
  <c r="J37" i="67"/>
  <c r="J38" i="67"/>
  <c r="J39" i="67"/>
  <c r="J40" i="67"/>
  <c r="J41" i="67"/>
  <c r="J42" i="67"/>
  <c r="J43" i="67"/>
  <c r="J44" i="67"/>
  <c r="J45" i="67"/>
  <c r="J46" i="67"/>
  <c r="J47" i="67"/>
  <c r="J48" i="67"/>
  <c r="J49" i="67"/>
  <c r="J50" i="67"/>
  <c r="J51" i="67"/>
  <c r="J52" i="67"/>
  <c r="J53" i="67"/>
  <c r="J54" i="67"/>
  <c r="J55" i="67"/>
  <c r="J56" i="67"/>
  <c r="J57" i="67"/>
  <c r="J58" i="67"/>
  <c r="J2" i="67"/>
  <c r="I3" i="67"/>
  <c r="I4" i="67"/>
  <c r="I5" i="67"/>
  <c r="I6" i="67"/>
  <c r="I7" i="67"/>
  <c r="I8" i="67"/>
  <c r="I9" i="67"/>
  <c r="I10" i="67"/>
  <c r="I11" i="67"/>
  <c r="I12" i="67"/>
  <c r="I13" i="67"/>
  <c r="I14" i="67"/>
  <c r="I15" i="67"/>
  <c r="I16" i="67"/>
  <c r="I17" i="67"/>
  <c r="I18" i="67"/>
  <c r="I19" i="67"/>
  <c r="I20" i="67"/>
  <c r="I21" i="67"/>
  <c r="I22" i="67"/>
  <c r="I23" i="67"/>
  <c r="I24" i="67"/>
  <c r="I25" i="67"/>
  <c r="I26" i="67"/>
  <c r="I27" i="67"/>
  <c r="I28" i="67"/>
  <c r="I29" i="67"/>
  <c r="I30" i="67"/>
  <c r="I31" i="67"/>
  <c r="I32" i="67"/>
  <c r="I33" i="67"/>
  <c r="I34" i="67"/>
  <c r="I35" i="67"/>
  <c r="I36" i="67"/>
  <c r="I37" i="67"/>
  <c r="I38" i="67"/>
  <c r="I39" i="67"/>
  <c r="I40" i="67"/>
  <c r="I41" i="67"/>
  <c r="I42" i="67"/>
  <c r="I43" i="67"/>
  <c r="I44" i="67"/>
  <c r="I45" i="67"/>
  <c r="I46" i="67"/>
  <c r="I47" i="67"/>
  <c r="I48" i="67"/>
  <c r="I49" i="67"/>
  <c r="I50" i="67"/>
  <c r="I51" i="67"/>
  <c r="I52" i="67"/>
  <c r="I53" i="67"/>
  <c r="I54" i="67"/>
  <c r="I55" i="67"/>
  <c r="I56" i="67"/>
  <c r="I57" i="67"/>
  <c r="I58" i="67"/>
  <c r="I2" i="67"/>
  <c r="H3" i="67"/>
  <c r="H4" i="67"/>
  <c r="H5" i="67"/>
  <c r="H6" i="67"/>
  <c r="H7" i="67"/>
  <c r="H8" i="67"/>
  <c r="H9" i="67"/>
  <c r="H10" i="67"/>
  <c r="H11" i="67"/>
  <c r="H12" i="67"/>
  <c r="H13" i="67"/>
  <c r="H14" i="67"/>
  <c r="H15" i="67"/>
  <c r="H16" i="67"/>
  <c r="H17" i="67"/>
  <c r="H18" i="67"/>
  <c r="H19" i="67"/>
  <c r="H20" i="67"/>
  <c r="H21" i="67"/>
  <c r="H22" i="67"/>
  <c r="H23" i="67"/>
  <c r="H24" i="67"/>
  <c r="H25" i="67"/>
  <c r="H26" i="67"/>
  <c r="H27" i="67"/>
  <c r="H28" i="67"/>
  <c r="H29" i="67"/>
  <c r="H30" i="67"/>
  <c r="H31" i="67"/>
  <c r="H32" i="67"/>
  <c r="H33" i="67"/>
  <c r="H34" i="67"/>
  <c r="H35" i="67"/>
  <c r="H36" i="67"/>
  <c r="H37" i="67"/>
  <c r="H38" i="67"/>
  <c r="H39" i="67"/>
  <c r="H40" i="67"/>
  <c r="H41" i="67"/>
  <c r="H42" i="67"/>
  <c r="H43" i="67"/>
  <c r="H44" i="67"/>
  <c r="H45" i="67"/>
  <c r="H46" i="67"/>
  <c r="H47" i="67"/>
  <c r="H48" i="67"/>
  <c r="H49" i="67"/>
  <c r="H50" i="67"/>
  <c r="H51" i="67"/>
  <c r="H52" i="67"/>
  <c r="H53" i="67"/>
  <c r="H54" i="67"/>
  <c r="H55" i="67"/>
  <c r="H56" i="67"/>
  <c r="H57" i="67"/>
  <c r="H58" i="67"/>
  <c r="H2" i="67"/>
  <c r="G3" i="67"/>
  <c r="G4" i="67"/>
  <c r="G5" i="67"/>
  <c r="G6" i="67"/>
  <c r="G7" i="67"/>
  <c r="G8" i="67"/>
  <c r="G9" i="67"/>
  <c r="G10" i="67"/>
  <c r="G11" i="67"/>
  <c r="G12" i="67"/>
  <c r="G13" i="67"/>
  <c r="G14" i="67"/>
  <c r="G15" i="67"/>
  <c r="G16" i="67"/>
  <c r="G17" i="67"/>
  <c r="G18" i="67"/>
  <c r="G19" i="67"/>
  <c r="G20" i="67"/>
  <c r="G21" i="67"/>
  <c r="G22" i="67"/>
  <c r="G23" i="67"/>
  <c r="G24" i="67"/>
  <c r="G25" i="67"/>
  <c r="G26" i="67"/>
  <c r="G27" i="67"/>
  <c r="G28" i="67"/>
  <c r="G29" i="67"/>
  <c r="G30" i="67"/>
  <c r="G31" i="67"/>
  <c r="G32" i="67"/>
  <c r="G33" i="67"/>
  <c r="G34" i="67"/>
  <c r="G35" i="67"/>
  <c r="G36" i="67"/>
  <c r="G37" i="67"/>
  <c r="G38" i="67"/>
  <c r="G39" i="67"/>
  <c r="G40" i="67"/>
  <c r="G41" i="67"/>
  <c r="G42" i="67"/>
  <c r="G43" i="67"/>
  <c r="G44" i="67"/>
  <c r="G45" i="67"/>
  <c r="G46" i="67"/>
  <c r="G47" i="67"/>
  <c r="G48" i="67"/>
  <c r="G49" i="67"/>
  <c r="G50" i="67"/>
  <c r="G51" i="67"/>
  <c r="G52" i="67"/>
  <c r="G53" i="67"/>
  <c r="G54" i="67"/>
  <c r="G55" i="67"/>
  <c r="G56" i="67"/>
  <c r="G57" i="67"/>
  <c r="G58" i="67"/>
  <c r="G2" i="67"/>
  <c r="F3" i="67"/>
  <c r="F4" i="67"/>
  <c r="F5" i="67"/>
  <c r="F6" i="67"/>
  <c r="F7" i="67"/>
  <c r="F8" i="67"/>
  <c r="F9" i="67"/>
  <c r="F10" i="67"/>
  <c r="F11" i="67"/>
  <c r="F12" i="67"/>
  <c r="F13" i="67"/>
  <c r="F14" i="67"/>
  <c r="F15" i="67"/>
  <c r="F16" i="67"/>
  <c r="F17" i="67"/>
  <c r="F18" i="67"/>
  <c r="F19" i="67"/>
  <c r="F20" i="67"/>
  <c r="F21" i="67"/>
  <c r="F22" i="67"/>
  <c r="F23" i="67"/>
  <c r="F24" i="67"/>
  <c r="F25" i="67"/>
  <c r="F26" i="67"/>
  <c r="F27" i="67"/>
  <c r="F28" i="67"/>
  <c r="F29" i="67"/>
  <c r="F30" i="67"/>
  <c r="F31" i="67"/>
  <c r="F32" i="67"/>
  <c r="F33" i="67"/>
  <c r="F34" i="67"/>
  <c r="F35" i="67"/>
  <c r="F36" i="67"/>
  <c r="F37" i="67"/>
  <c r="F38" i="67"/>
  <c r="F39" i="67"/>
  <c r="F40" i="67"/>
  <c r="F41" i="67"/>
  <c r="F42" i="67"/>
  <c r="F43" i="67"/>
  <c r="F44" i="67"/>
  <c r="F45" i="67"/>
  <c r="F46" i="67"/>
  <c r="F47" i="67"/>
  <c r="F48" i="67"/>
  <c r="F49" i="67"/>
  <c r="F50" i="67"/>
  <c r="F51" i="67"/>
  <c r="F52" i="67"/>
  <c r="F53" i="67"/>
  <c r="F54" i="67"/>
  <c r="F55" i="67"/>
  <c r="F56" i="67"/>
  <c r="F57" i="67"/>
  <c r="F58" i="67"/>
  <c r="F2" i="67"/>
  <c r="C3" i="67"/>
  <c r="C4" i="67"/>
  <c r="C5" i="67"/>
  <c r="C6" i="67"/>
  <c r="C7" i="67"/>
  <c r="C8" i="67"/>
  <c r="C9" i="67"/>
  <c r="C10" i="67"/>
  <c r="C11" i="67"/>
  <c r="C12" i="67"/>
  <c r="C13" i="67"/>
  <c r="C14" i="67"/>
  <c r="C15" i="67"/>
  <c r="C16" i="67"/>
  <c r="C17" i="67"/>
  <c r="C18" i="67"/>
  <c r="C19" i="67"/>
  <c r="C20" i="67"/>
  <c r="C21" i="67"/>
  <c r="C22" i="67"/>
  <c r="C23" i="67"/>
  <c r="C24" i="67"/>
  <c r="C25" i="67"/>
  <c r="C26" i="67"/>
  <c r="C27" i="67"/>
  <c r="C28" i="67"/>
  <c r="C29" i="67"/>
  <c r="C30" i="67"/>
  <c r="C31" i="67"/>
  <c r="C32" i="67"/>
  <c r="C33" i="67"/>
  <c r="C34" i="67"/>
  <c r="C35" i="67"/>
  <c r="C36" i="67"/>
  <c r="C37" i="67"/>
  <c r="C38" i="67"/>
  <c r="C39" i="67"/>
  <c r="C40" i="67"/>
  <c r="C41" i="67"/>
  <c r="C42" i="67"/>
  <c r="C43" i="67"/>
  <c r="C44" i="67"/>
  <c r="C45" i="67"/>
  <c r="C46" i="67"/>
  <c r="C47" i="67"/>
  <c r="C48" i="67"/>
  <c r="C49" i="67"/>
  <c r="C50" i="67"/>
  <c r="C51" i="67"/>
  <c r="C52" i="67"/>
  <c r="C53" i="67"/>
  <c r="C54" i="67"/>
  <c r="C55" i="67"/>
  <c r="C56" i="67"/>
  <c r="C57" i="67"/>
  <c r="C58" i="67"/>
  <c r="C2" i="67"/>
  <c r="E3" i="67"/>
  <c r="E4" i="67"/>
  <c r="E5" i="67"/>
  <c r="E6" i="67"/>
  <c r="E7" i="67"/>
  <c r="E8" i="67"/>
  <c r="E9" i="67"/>
  <c r="E10" i="67"/>
  <c r="E11" i="67"/>
  <c r="E12" i="67"/>
  <c r="E13" i="67"/>
  <c r="E14" i="67"/>
  <c r="E15" i="67"/>
  <c r="E16" i="67"/>
  <c r="E17" i="67"/>
  <c r="E18" i="67"/>
  <c r="E19" i="67"/>
  <c r="E20" i="67"/>
  <c r="E21" i="67"/>
  <c r="E22" i="67"/>
  <c r="E23" i="67"/>
  <c r="E24" i="67"/>
  <c r="E25" i="67"/>
  <c r="E26" i="67"/>
  <c r="E27" i="67"/>
  <c r="E28" i="67"/>
  <c r="E29" i="67"/>
  <c r="E30" i="67"/>
  <c r="E31" i="67"/>
  <c r="E32" i="67"/>
  <c r="E33" i="67"/>
  <c r="E34" i="67"/>
  <c r="E35" i="67"/>
  <c r="E36" i="67"/>
  <c r="E37" i="67"/>
  <c r="E38" i="67"/>
  <c r="E39" i="67"/>
  <c r="E40" i="67"/>
  <c r="E41" i="67"/>
  <c r="E42" i="67"/>
  <c r="E43" i="67"/>
  <c r="E44" i="67"/>
  <c r="E45" i="67"/>
  <c r="E46" i="67"/>
  <c r="E47" i="67"/>
  <c r="E48" i="67"/>
  <c r="E49" i="67"/>
  <c r="E50" i="67"/>
  <c r="E51" i="67"/>
  <c r="E52" i="67"/>
  <c r="E53" i="67"/>
  <c r="E54" i="67"/>
  <c r="E55" i="67"/>
  <c r="E56" i="67"/>
  <c r="E57" i="67"/>
  <c r="E58" i="67"/>
  <c r="E2" i="67"/>
  <c r="D3" i="67"/>
  <c r="D4" i="67"/>
  <c r="D5" i="67"/>
  <c r="D6" i="67"/>
  <c r="D7" i="67"/>
  <c r="D8" i="67"/>
  <c r="D9" i="67"/>
  <c r="D10" i="67"/>
  <c r="D11" i="67"/>
  <c r="D12" i="67"/>
  <c r="D13" i="67"/>
  <c r="D14" i="67"/>
  <c r="D15" i="67"/>
  <c r="D16" i="67"/>
  <c r="D17" i="67"/>
  <c r="D18" i="67"/>
  <c r="D19" i="67"/>
  <c r="D20" i="67"/>
  <c r="D21" i="67"/>
  <c r="D22" i="67"/>
  <c r="D23" i="67"/>
  <c r="D24" i="67"/>
  <c r="D25" i="67"/>
  <c r="D26" i="67"/>
  <c r="D27" i="67"/>
  <c r="D28" i="67"/>
  <c r="D29" i="67"/>
  <c r="D30" i="67"/>
  <c r="D31" i="67"/>
  <c r="D32" i="67"/>
  <c r="D33" i="67"/>
  <c r="D34" i="67"/>
  <c r="D35" i="67"/>
  <c r="D36" i="67"/>
  <c r="D37" i="67"/>
  <c r="D38" i="67"/>
  <c r="D39" i="67"/>
  <c r="D40" i="67"/>
  <c r="D41" i="67"/>
  <c r="D42" i="67"/>
  <c r="D43" i="67"/>
  <c r="D44" i="67"/>
  <c r="D45" i="67"/>
  <c r="D46" i="67"/>
  <c r="D47" i="67"/>
  <c r="D48" i="67"/>
  <c r="D49" i="67"/>
  <c r="D50" i="67"/>
  <c r="D51" i="67"/>
  <c r="D52" i="67"/>
  <c r="D53" i="67"/>
  <c r="D54" i="67"/>
  <c r="D55" i="67"/>
  <c r="D56" i="67"/>
  <c r="D57" i="67"/>
  <c r="D58" i="67"/>
  <c r="D2" i="67"/>
  <c r="B3" i="67"/>
  <c r="B4" i="67"/>
  <c r="B5" i="67"/>
  <c r="B6" i="67"/>
  <c r="B7" i="67"/>
  <c r="B8" i="67"/>
  <c r="B9" i="67"/>
  <c r="B10" i="67"/>
  <c r="B11" i="67"/>
  <c r="B12" i="67"/>
  <c r="B13" i="67"/>
  <c r="B14" i="67"/>
  <c r="B15" i="67"/>
  <c r="B16" i="67"/>
  <c r="B17" i="67"/>
  <c r="B18" i="67"/>
  <c r="B19" i="67"/>
  <c r="B20" i="67"/>
  <c r="B21" i="67"/>
  <c r="B22" i="67"/>
  <c r="B23" i="67"/>
  <c r="B24" i="67"/>
  <c r="B25" i="67"/>
  <c r="B26" i="67"/>
  <c r="B27" i="67"/>
  <c r="B28" i="67"/>
  <c r="B29" i="67"/>
  <c r="B30" i="67"/>
  <c r="B31" i="67"/>
  <c r="B32" i="67"/>
  <c r="B33" i="67"/>
  <c r="B34" i="67"/>
  <c r="B35" i="67"/>
  <c r="B36" i="67"/>
  <c r="B37" i="67"/>
  <c r="B38" i="67"/>
  <c r="B39" i="67"/>
  <c r="B40" i="67"/>
  <c r="B41" i="67"/>
  <c r="B42" i="67"/>
  <c r="B43" i="67"/>
  <c r="B44" i="67"/>
  <c r="B45" i="67"/>
  <c r="B46" i="67"/>
  <c r="B47" i="67"/>
  <c r="B48" i="67"/>
  <c r="B49" i="67"/>
  <c r="B50" i="67"/>
  <c r="B51" i="67"/>
  <c r="B52" i="67"/>
  <c r="B53" i="67"/>
  <c r="B54" i="67"/>
  <c r="B55" i="67"/>
  <c r="B56" i="67"/>
  <c r="B57" i="67"/>
  <c r="B58" i="67"/>
  <c r="B2" i="67"/>
  <c r="N2" i="66"/>
  <c r="K2" i="66"/>
  <c r="K59" i="66" s="1"/>
  <c r="L2" i="66"/>
  <c r="H7" i="66" l="1"/>
  <c r="I7" i="66"/>
  <c r="H19" i="66"/>
  <c r="I19" i="66"/>
  <c r="I6" i="66"/>
  <c r="H6" i="66"/>
  <c r="I12" i="66"/>
  <c r="I11" i="66"/>
  <c r="I8" i="66"/>
  <c r="I21" i="66"/>
  <c r="H21" i="66"/>
  <c r="I20" i="66"/>
  <c r="H20" i="66"/>
  <c r="H13" i="66"/>
  <c r="I14" i="66"/>
  <c r="I10" i="66"/>
  <c r="I9" i="66"/>
  <c r="G59" i="66"/>
  <c r="O59" i="66"/>
  <c r="D59" i="66"/>
  <c r="F59" i="66"/>
  <c r="R59" i="66"/>
  <c r="L59" i="66"/>
  <c r="Q59" i="66"/>
  <c r="N59" i="66"/>
  <c r="H59" i="66" l="1"/>
  <c r="I59" i="6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pazhi</author>
    <author>נירית טיירי</author>
  </authors>
  <commentList>
    <comment ref="Q2" authorId="0" shapeId="0" xr:uid="{053C2581-585D-49DD-8DFF-0C02CB7C0F45}">
      <text>
        <r>
          <rPr>
            <b/>
            <sz val="9"/>
            <color indexed="81"/>
            <rFont val="Tahoma"/>
            <family val="2"/>
          </rPr>
          <t xml:space="preserve">300 פרות
300 עגלות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 shapeId="0" xr:uid="{800D687A-B0D0-4326-93CA-7B2A8E388E56}">
      <text>
        <r>
          <rPr>
            <b/>
            <sz val="9"/>
            <color indexed="81"/>
            <rFont val="Tahoma"/>
            <family val="2"/>
          </rPr>
          <t xml:space="preserve">190 כבשים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" authorId="0" shapeId="0" xr:uid="{C58C6332-A0D3-4FAA-B81B-D41C98FEF912}">
      <text>
        <r>
          <rPr>
            <b/>
            <sz val="9"/>
            <color indexed="81"/>
            <rFont val="Tahoma"/>
            <family val="2"/>
          </rPr>
          <t>הטלה 8500</t>
        </r>
      </text>
    </comment>
    <comment ref="Q3" authorId="0" shapeId="0" xr:uid="{309E2A06-8E35-48DE-86AB-85879854E8EE}">
      <text>
        <r>
          <rPr>
            <b/>
            <sz val="9"/>
            <color indexed="81"/>
            <rFont val="Tahoma"/>
            <family val="2"/>
          </rPr>
          <t>משק 7 
משק 57</t>
        </r>
        <r>
          <rPr>
            <sz val="9"/>
            <color indexed="81"/>
            <rFont val="Tahoma"/>
            <family val="2"/>
          </rPr>
          <t xml:space="preserve">
100 פרות
100 עגלות </t>
        </r>
      </text>
    </comment>
    <comment ref="F5" authorId="0" shapeId="0" xr:uid="{114C3DD8-BDFA-4962-A4EF-35E893E6C685}">
      <text>
        <r>
          <rPr>
            <b/>
            <sz val="9"/>
            <color indexed="81"/>
            <rFont val="Tahoma"/>
            <family val="2"/>
          </rPr>
          <t xml:space="preserve"> תות 225 דונם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5" authorId="0" shapeId="0" xr:uid="{51F5E949-0738-4222-85FC-B373653E0B1B}">
      <text>
        <r>
          <rPr>
            <b/>
            <sz val="9"/>
            <color indexed="81"/>
            <rFont val="Tahoma"/>
            <family val="2"/>
          </rPr>
          <t xml:space="preserve"> תות 225 דונם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5" authorId="0" shapeId="0" xr:uid="{DCFC5F08-AACE-4F80-8A74-80B7FBC197A7}">
      <text>
        <r>
          <rPr>
            <b/>
            <sz val="9"/>
            <color indexed="81"/>
            <rFont val="Tahoma"/>
            <family val="2"/>
          </rPr>
          <t>הטלה 4000
פטם 17,000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6" authorId="0" shapeId="0" xr:uid="{08BE9F3E-F1A7-442D-B6F2-933F72903FEC}">
      <text>
        <r>
          <rPr>
            <b/>
            <sz val="9"/>
            <color indexed="81"/>
            <rFont val="Tahoma"/>
            <family val="2"/>
          </rPr>
          <t>25,000 הטלה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6" authorId="0" shapeId="0" xr:uid="{C27A95EF-F753-4CB9-8BD2-C5D726F33C0C}">
      <text>
        <r>
          <rPr>
            <b/>
            <sz val="9"/>
            <color indexed="81"/>
            <rFont val="Tahoma"/>
            <family val="2"/>
          </rPr>
          <t xml:space="preserve">300 פרות 
270 עגלות 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7" authorId="0" shapeId="0" xr:uid="{32119011-9977-4FA9-8CAD-C1391980F80B}">
      <text>
        <r>
          <rPr>
            <b/>
            <sz val="9"/>
            <color indexed="81"/>
            <rFont val="Tahoma"/>
            <family val="2"/>
          </rPr>
          <t xml:space="preserve"> פטם 3000
הטלה 13,300
פרגיות 11000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9" authorId="0" shapeId="0" xr:uid="{2769943D-745B-48A7-AF94-7A88CCA4A2D0}">
      <text>
        <r>
          <rPr>
            <sz val="9"/>
            <color indexed="81"/>
            <rFont val="Tahoma"/>
            <family val="2"/>
          </rPr>
          <t xml:space="preserve">פטם 40,000
הטלה 7600
</t>
        </r>
      </text>
    </comment>
    <comment ref="N11" authorId="0" shapeId="0" xr:uid="{E61A8182-C49F-4DD0-996D-C991665E7771}">
      <text>
        <r>
          <rPr>
            <sz val="9"/>
            <color indexed="81"/>
            <rFont val="Tahoma"/>
            <family val="2"/>
          </rPr>
          <t xml:space="preserve">
הטלה 7800
</t>
        </r>
      </text>
    </comment>
    <comment ref="N12" authorId="0" shapeId="0" xr:uid="{FE9C92A7-360F-41C0-B69F-2C109018A2DE}">
      <text>
        <r>
          <rPr>
            <b/>
            <sz val="9"/>
            <color indexed="81"/>
            <rFont val="Tahoma"/>
            <family val="2"/>
          </rPr>
          <t xml:space="preserve"> רביה 18,000</t>
        </r>
        <r>
          <rPr>
            <sz val="9"/>
            <color indexed="81"/>
            <rFont val="Tahoma"/>
            <family val="2"/>
          </rPr>
          <t xml:space="preserve">
פטם 50,000
הטלה 31,400</t>
        </r>
      </text>
    </comment>
    <comment ref="N13" authorId="0" shapeId="0" xr:uid="{0282152D-ED33-4269-9945-28F765DF6D2C}">
      <text>
        <r>
          <rPr>
            <b/>
            <sz val="9"/>
            <color indexed="81"/>
            <rFont val="Tahoma"/>
            <family val="2"/>
          </rPr>
          <t>הטלה 3000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4" authorId="0" shapeId="0" xr:uid="{7B3779A2-3610-4C16-BB77-9E4790134BE7}">
      <text>
        <r>
          <rPr>
            <b/>
            <sz val="9"/>
            <color indexed="81"/>
            <rFont val="Tahoma"/>
            <family val="2"/>
          </rPr>
          <t>פטם: 50,000 
3 מבנים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14" authorId="0" shapeId="0" xr:uid="{602280AB-89F6-4646-9621-10390F6FF395}">
      <text>
        <r>
          <rPr>
            <b/>
            <sz val="9"/>
            <color indexed="81"/>
            <rFont val="Tahoma"/>
            <family val="2"/>
          </rPr>
          <t xml:space="preserve">330 פרות 
250 עגלות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7" authorId="0" shapeId="0" xr:uid="{70C182B2-F92A-4EAD-8577-24715D644E74}">
      <text>
        <r>
          <rPr>
            <b/>
            <sz val="9"/>
            <color indexed="81"/>
            <rFont val="Tahoma"/>
            <family val="2"/>
          </rPr>
          <t xml:space="preserve">פטם 12,000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8" authorId="1" shapeId="0" xr:uid="{AA2EC4E3-F287-40C4-9AA6-B52DBEFB68E3}">
      <text>
        <r>
          <rPr>
            <b/>
            <sz val="9"/>
            <color indexed="81"/>
            <rFont val="Tahoma"/>
            <family val="2"/>
          </rPr>
          <t>70 דונם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9" authorId="0" shapeId="0" xr:uid="{791AA0C0-5E6D-45D2-9DFB-C008C4F84FE0}">
      <text>
        <r>
          <rPr>
            <b/>
            <sz val="9"/>
            <color indexed="81"/>
            <rFont val="Tahoma"/>
            <family val="2"/>
          </rPr>
          <t>הטלה 800</t>
        </r>
      </text>
    </comment>
    <comment ref="N20" authorId="0" shapeId="0" xr:uid="{8F312737-ADE9-4CEA-BCD3-E69FF7883D0E}">
      <text>
        <r>
          <rPr>
            <b/>
            <sz val="9"/>
            <color indexed="81"/>
            <rFont val="Tahoma"/>
            <family val="2"/>
          </rPr>
          <t>הטלה 4000</t>
        </r>
      </text>
    </comment>
    <comment ref="N23" authorId="0" shapeId="0" xr:uid="{8F71C1B6-576E-4088-889C-2E77A1188EB6}">
      <text>
        <r>
          <rPr>
            <b/>
            <sz val="9"/>
            <color indexed="81"/>
            <rFont val="Tahoma"/>
            <family val="2"/>
          </rPr>
          <t>הטלה 20,800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24" authorId="0" shapeId="0" xr:uid="{D418B8BF-3BC0-4A43-A02C-0AF7E8E6CA42}">
      <text>
        <r>
          <rPr>
            <b/>
            <sz val="9"/>
            <color indexed="81"/>
            <rFont val="Tahoma"/>
            <family val="2"/>
          </rPr>
          <t>הטלה: 1700
הודים: 3300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25" authorId="0" shapeId="0" xr:uid="{DA443377-FEDC-4E06-AAAF-707907D564D4}">
      <text>
        <r>
          <rPr>
            <sz val="9"/>
            <color indexed="81"/>
            <rFont val="Tahoma"/>
            <family val="2"/>
          </rPr>
          <t xml:space="preserve">
הטלה 7000</t>
        </r>
      </text>
    </comment>
    <comment ref="N26" authorId="0" shapeId="0" xr:uid="{EE121CDE-FBB9-4BB0-A709-B1EE2B188C5A}">
      <text>
        <r>
          <rPr>
            <b/>
            <sz val="9"/>
            <color indexed="81"/>
            <rFont val="Tahoma"/>
            <family val="2"/>
          </rPr>
          <t xml:space="preserve">הטלה: 12,050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0" authorId="0" shapeId="0" xr:uid="{7781BDDE-C531-4B55-B814-A592631D50F0}">
      <text>
        <r>
          <rPr>
            <b/>
            <sz val="9"/>
            <color indexed="81"/>
            <rFont val="Tahoma"/>
            <family val="2"/>
          </rPr>
          <t xml:space="preserve">רבייה: 15,000
הטלה: 7,500
</t>
        </r>
      </text>
    </comment>
    <comment ref="N32" authorId="0" shapeId="0" xr:uid="{0A35303F-D96B-4536-9BA7-F3E0EFA6A5DC}">
      <text>
        <r>
          <rPr>
            <b/>
            <sz val="9"/>
            <color indexed="81"/>
            <rFont val="Tahoma"/>
            <family val="2"/>
          </rPr>
          <t>פרגיות  10,000
הטלה: 51500
הודים 20,000</t>
        </r>
      </text>
    </comment>
    <comment ref="K33" authorId="0" shapeId="0" xr:uid="{4425B3E7-9451-4AB5-BC69-7360BC5E6277}">
      <text>
        <r>
          <rPr>
            <b/>
            <sz val="9"/>
            <color indexed="81"/>
            <rFont val="Tahoma"/>
            <family val="2"/>
          </rPr>
          <t>450 כבשים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3" authorId="0" shapeId="0" xr:uid="{196989EE-5124-40B2-B4E1-D7D6A11814FA}">
      <text>
        <r>
          <rPr>
            <b/>
            <sz val="9"/>
            <color indexed="81"/>
            <rFont val="Tahoma"/>
            <family val="2"/>
          </rPr>
          <t>2000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36" authorId="0" shapeId="0" xr:uid="{2F0CB979-BA0C-435B-BED1-B3DE5BA8C9DD}">
      <text>
        <r>
          <rPr>
            <b/>
            <sz val="9"/>
            <color indexed="81"/>
            <rFont val="Tahoma"/>
            <family val="2"/>
          </rPr>
          <t xml:space="preserve">250 עגלות
300 פרות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7" authorId="0" shapeId="0" xr:uid="{A0760EEC-655A-41E8-90D7-94B6F072E5F8}">
      <text>
        <r>
          <rPr>
            <b/>
            <sz val="9"/>
            <color indexed="81"/>
            <rFont val="Tahoma"/>
            <family val="2"/>
          </rPr>
          <t xml:space="preserve">210 דונם ירקות </t>
        </r>
        <r>
          <rPr>
            <sz val="9"/>
            <color indexed="81"/>
            <rFont val="Tahoma"/>
            <family val="2"/>
          </rPr>
          <t xml:space="preserve">
(כולל חממה)</t>
        </r>
      </text>
    </comment>
    <comment ref="H37" authorId="0" shapeId="0" xr:uid="{CB0D124D-08F1-4001-A002-5FC0CDFCBC47}">
      <text>
        <r>
          <rPr>
            <b/>
            <sz val="9"/>
            <color indexed="81"/>
            <rFont val="Tahoma"/>
            <family val="2"/>
          </rPr>
          <t xml:space="preserve">350 דונם פרחים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7" authorId="0" shapeId="0" xr:uid="{F3B05866-5A00-4A43-8C5E-0386D7824098}">
      <text>
        <r>
          <rPr>
            <b/>
            <sz val="9"/>
            <color indexed="81"/>
            <rFont val="Tahoma"/>
            <family val="2"/>
          </rPr>
          <t>הטלה 6000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37" authorId="0" shapeId="0" xr:uid="{5DB9F87F-99C5-4D9E-9377-B87E030C52BA}">
      <text>
        <r>
          <rPr>
            <b/>
            <sz val="9"/>
            <color indexed="81"/>
            <rFont val="Tahoma"/>
            <family val="2"/>
          </rPr>
          <t xml:space="preserve">600 פרות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41" authorId="0" shapeId="0" xr:uid="{C1EB37D0-CF86-405A-A1B1-9B1D2A11F2C9}">
      <text>
        <r>
          <rPr>
            <sz val="9"/>
            <color indexed="81"/>
            <rFont val="Tahoma"/>
            <family val="2"/>
          </rPr>
          <t xml:space="preserve">הטלה 18000
</t>
        </r>
      </text>
    </comment>
    <comment ref="H42" authorId="0" shapeId="0" xr:uid="{3E597554-35E4-435F-A1F2-CE0F4A63F035}">
      <text>
        <r>
          <rPr>
            <b/>
            <sz val="9"/>
            <color indexed="81"/>
            <rFont val="Tahoma"/>
            <family val="2"/>
          </rPr>
          <t xml:space="preserve">40 דונם תות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42" authorId="0" shapeId="0" xr:uid="{ABC29257-8744-4112-855E-A0ED7EDF7C4B}">
      <text>
        <r>
          <rPr>
            <b/>
            <sz val="9"/>
            <color indexed="81"/>
            <rFont val="Tahoma"/>
            <family val="2"/>
          </rPr>
          <t xml:space="preserve">40 דונם תות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44" authorId="0" shapeId="0" xr:uid="{4469F80D-F66F-49E6-A2D3-7E36C1733A18}">
      <text>
        <r>
          <rPr>
            <b/>
            <sz val="9"/>
            <color indexed="81"/>
            <rFont val="Tahoma"/>
            <family val="2"/>
          </rPr>
          <t>הטלה 3800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45" authorId="0" shapeId="0" xr:uid="{55AF4AE6-72FC-46F6-AF40-498DF8234998}">
      <text>
        <r>
          <rPr>
            <b/>
            <sz val="9"/>
            <color indexed="81"/>
            <rFont val="Tahoma"/>
            <family val="2"/>
          </rPr>
          <t>הטלה 57,000</t>
        </r>
      </text>
    </comment>
    <comment ref="N46" authorId="0" shapeId="0" xr:uid="{12D14C22-4EE8-4929-9B43-53F13C4F97AA}">
      <text>
        <r>
          <rPr>
            <b/>
            <sz val="9"/>
            <color indexed="81"/>
            <rFont val="Tahoma"/>
            <family val="2"/>
          </rPr>
          <t>הטלה  10,100</t>
        </r>
      </text>
    </comment>
    <comment ref="N49" authorId="0" shapeId="0" xr:uid="{A2D84721-3B63-44FE-82DA-ED77CAD94BF2}">
      <text>
        <r>
          <rPr>
            <sz val="9"/>
            <color indexed="81"/>
            <rFont val="Tahoma"/>
            <family val="2"/>
          </rPr>
          <t xml:space="preserve">
פטם: 20,800
הטלה 27,720</t>
        </r>
      </text>
    </comment>
    <comment ref="N50" authorId="0" shapeId="0" xr:uid="{43E7301F-6DC5-4849-843D-B3C338F8814B}">
      <text>
        <r>
          <rPr>
            <b/>
            <sz val="9"/>
            <color indexed="81"/>
            <rFont val="Tahoma"/>
            <family val="2"/>
          </rPr>
          <t>רביה 10,000
פטם 70,000</t>
        </r>
        <r>
          <rPr>
            <sz val="9"/>
            <color indexed="81"/>
            <rFont val="Tahoma"/>
            <family val="2"/>
          </rPr>
          <t xml:space="preserve">
הטלה 52500</t>
        </r>
      </text>
    </comment>
    <comment ref="Q51" authorId="0" shapeId="0" xr:uid="{CB60A469-36AA-4CC0-A61E-EBA2775A1F34}">
      <text>
        <r>
          <rPr>
            <b/>
            <sz val="9"/>
            <color indexed="81"/>
            <rFont val="Tahoma"/>
            <family val="2"/>
          </rPr>
          <t xml:space="preserve">300 פרות 
200 עגלות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53" authorId="0" shapeId="0" xr:uid="{44C6399E-F60E-4A8E-875D-3427F665E340}">
      <text>
        <r>
          <rPr>
            <b/>
            <sz val="9"/>
            <color indexed="81"/>
            <rFont val="Tahoma"/>
            <family val="2"/>
          </rPr>
          <t xml:space="preserve">פטם 500,000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55" authorId="0" shapeId="0" xr:uid="{5B175B07-EFC4-4D04-8FC2-19924C977ECB}">
      <text>
        <r>
          <rPr>
            <b/>
            <sz val="9"/>
            <color indexed="81"/>
            <rFont val="Tahoma"/>
            <family val="2"/>
          </rPr>
          <t>130 דונם ירקות 
6 דונם תות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55" authorId="0" shapeId="0" xr:uid="{E9A1199D-2391-4913-B511-7EBDDD04B152}">
      <text>
        <r>
          <rPr>
            <b/>
            <sz val="9"/>
            <color indexed="81"/>
            <rFont val="Tahoma"/>
            <family val="2"/>
          </rPr>
          <t xml:space="preserve">450 פרות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56" authorId="0" shapeId="0" xr:uid="{1139FC96-AB64-4847-A828-7131C7D868A4}">
      <text>
        <r>
          <rPr>
            <b/>
            <sz val="9"/>
            <color indexed="81"/>
            <rFont val="Tahoma"/>
            <family val="2"/>
          </rPr>
          <t>rchhv 90'000</t>
        </r>
      </text>
    </comment>
    <comment ref="H57" authorId="0" shapeId="0" xr:uid="{05184C4B-A54B-4C68-873E-12E70EBE2675}">
      <text>
        <r>
          <rPr>
            <b/>
            <sz val="9"/>
            <color indexed="81"/>
            <rFont val="Tahoma"/>
            <family val="2"/>
          </rPr>
          <t xml:space="preserve">20 דונם
</t>
        </r>
      </text>
    </comment>
    <comment ref="N57" authorId="0" shapeId="0" xr:uid="{7E308819-CB72-4E0E-B6D5-42805CE1560B}">
      <text>
        <r>
          <rPr>
            <b/>
            <sz val="9"/>
            <color indexed="81"/>
            <rFont val="Tahoma"/>
            <family val="2"/>
          </rPr>
          <t>הטלה 1000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57" authorId="0" shapeId="0" xr:uid="{46230260-476C-4934-8531-E0E82263921D}">
      <text>
        <r>
          <rPr>
            <b/>
            <sz val="9"/>
            <color indexed="81"/>
            <rFont val="Tahoma"/>
            <family val="2"/>
          </rPr>
          <t xml:space="preserve">150 פרות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<sst xmlns="http://schemas.openxmlformats.org/spreadsheetml/2006/main" count="13877" uniqueCount="422">
  <si>
    <t>מחוז</t>
  </si>
  <si>
    <t>קוד גידול</t>
  </si>
  <si>
    <t>ענף</t>
  </si>
  <si>
    <t>שם גידול</t>
  </si>
  <si>
    <t>קוד ישוב גידול</t>
  </si>
  <si>
    <t>שם ישוב גידול</t>
  </si>
  <si>
    <t>יחידות גידול</t>
  </si>
  <si>
    <t>כמות גידול</t>
  </si>
  <si>
    <t>בעח</t>
  </si>
  <si>
    <t>מטילות קלות  (ביצים)</t>
  </si>
  <si>
    <t>ביצי מאכל</t>
  </si>
  <si>
    <t>יערה</t>
  </si>
  <si>
    <t>חוסן</t>
  </si>
  <si>
    <t>מרכז</t>
  </si>
  <si>
    <t>חגור</t>
  </si>
  <si>
    <t>צופית</t>
  </si>
  <si>
    <t>כפר חיים</t>
  </si>
  <si>
    <t>כפר ויתקין</t>
  </si>
  <si>
    <t>בית יצחק-שער חפר</t>
  </si>
  <si>
    <t>כפר ידידיה</t>
  </si>
  <si>
    <t>אומץ</t>
  </si>
  <si>
    <t>בארותיים</t>
  </si>
  <si>
    <t>חיבת ציון</t>
  </si>
  <si>
    <t>חרב לאת</t>
  </si>
  <si>
    <t>כפר הרא"ה</t>
  </si>
  <si>
    <t>עין ורד</t>
  </si>
  <si>
    <t>קדימה-צורן</t>
  </si>
  <si>
    <t>עולש</t>
  </si>
  <si>
    <t>נווה ימין</t>
  </si>
  <si>
    <t>כפר הס</t>
  </si>
  <si>
    <t>אביאל</t>
  </si>
  <si>
    <t>רמות השבים</t>
  </si>
  <si>
    <t>עדנים</t>
  </si>
  <si>
    <t>כפר מונש</t>
  </si>
  <si>
    <t>רעננה</t>
  </si>
  <si>
    <t>גבעת ח"ן</t>
  </si>
  <si>
    <t>כפר מל"ל</t>
  </si>
  <si>
    <t>הוד השרון</t>
  </si>
  <si>
    <t>פורת</t>
  </si>
  <si>
    <t>צור משה</t>
  </si>
  <si>
    <t>מעש</t>
  </si>
  <si>
    <t>כפר פינס</t>
  </si>
  <si>
    <t>מגשימים</t>
  </si>
  <si>
    <t>ירקונה</t>
  </si>
  <si>
    <t>חירות</t>
  </si>
  <si>
    <t>ניצני עוז</t>
  </si>
  <si>
    <t>בית יהושע</t>
  </si>
  <si>
    <t>משמרת</t>
  </si>
  <si>
    <t>רבייה קלה  (ביצים)</t>
  </si>
  <si>
    <t>רמות נפתלי</t>
  </si>
  <si>
    <t>ביצי רביה</t>
  </si>
  <si>
    <t>רביית הודים  (ביצים)</t>
  </si>
  <si>
    <t>מצפה שלם</t>
  </si>
  <si>
    <t>מעיין צבי</t>
  </si>
  <si>
    <t>אחיטוב</t>
  </si>
  <si>
    <t>כרמים</t>
  </si>
  <si>
    <t>רבייה כבדה  (ביצים)</t>
  </si>
  <si>
    <t>ביצי רבייה</t>
  </si>
  <si>
    <t>שדה ורבורג</t>
  </si>
  <si>
    <t>תל מונד</t>
  </si>
  <si>
    <t>חפץ חיים</t>
  </si>
  <si>
    <t>גן השומרון</t>
  </si>
  <si>
    <t>יד חנה</t>
  </si>
  <si>
    <t>פרדס חנה-כרכור</t>
  </si>
  <si>
    <t>חדר</t>
  </si>
  <si>
    <t>נורדייה</t>
  </si>
  <si>
    <t>עין עירון</t>
  </si>
  <si>
    <t>בית הלוי</t>
  </si>
  <si>
    <t>יבנה</t>
  </si>
  <si>
    <t>בני ציון</t>
  </si>
  <si>
    <t>באקה אל-גרביה</t>
  </si>
  <si>
    <t>זנוח</t>
  </si>
  <si>
    <t>כפר נחום</t>
  </si>
  <si>
    <t>שדה משה</t>
  </si>
  <si>
    <t>ניר עם</t>
  </si>
  <si>
    <t>נתיב הל"ה</t>
  </si>
  <si>
    <t>מצר</t>
  </si>
  <si>
    <t>מענית</t>
  </si>
  <si>
    <t>אלמוג</t>
  </si>
  <si>
    <t>בני דרום</t>
  </si>
  <si>
    <t>סלעית</t>
  </si>
  <si>
    <t>ביצים אורגניות</t>
  </si>
  <si>
    <t>ביצים</t>
  </si>
  <si>
    <t>" לול ""סבתות"""</t>
  </si>
  <si>
    <t>חדרה</t>
  </si>
  <si>
    <t>חריש</t>
  </si>
  <si>
    <t>בת שלמה</t>
  </si>
  <si>
    <t>שער העמקים</t>
  </si>
  <si>
    <t>כנרת (מושבה)</t>
  </si>
  <si>
    <t>בנימינה-גבעת עדה*</t>
  </si>
  <si>
    <t>תלמי אלעזר</t>
  </si>
  <si>
    <t>לכיש</t>
  </si>
  <si>
    <t>דגים טרופיים מטילי ביצים ליצוא</t>
  </si>
  <si>
    <t>דגים</t>
  </si>
  <si>
    <t>גידול דגי נוי  מים חמים וקרים (דגים משווקים)</t>
  </si>
  <si>
    <t>גן שמואל</t>
  </si>
  <si>
    <t>מעגן מיכאל</t>
  </si>
  <si>
    <t>מעברות</t>
  </si>
  <si>
    <t>מכמורת</t>
  </si>
  <si>
    <t>כפר גליקסון</t>
  </si>
  <si>
    <t>שדה יצחק</t>
  </si>
  <si>
    <t>דונם</t>
  </si>
  <si>
    <t>עין המפרץ</t>
  </si>
  <si>
    <t>מטעים</t>
  </si>
  <si>
    <t>אבוקדו</t>
  </si>
  <si>
    <t>אגס</t>
  </si>
  <si>
    <t>אנונה</t>
  </si>
  <si>
    <t>אננס</t>
  </si>
  <si>
    <t>אפרסמון</t>
  </si>
  <si>
    <t>אפרסק</t>
  </si>
  <si>
    <t>בננה</t>
  </si>
  <si>
    <t>גויאבה</t>
  </si>
  <si>
    <t>דובדבן וגודגדן</t>
  </si>
  <si>
    <t>זית למאכל שלחין ובעל</t>
  </si>
  <si>
    <t>זית לשמן שלחין ובעל</t>
  </si>
  <si>
    <t>חבוש</t>
  </si>
  <si>
    <t>ליצי</t>
  </si>
  <si>
    <t>מנגו</t>
  </si>
  <si>
    <t>משמיש</t>
  </si>
  <si>
    <t>משתלות סובטרופים</t>
  </si>
  <si>
    <t>עינבי יין  שלחין ובעל</t>
  </si>
  <si>
    <t>עינבי מאכל שלחין ובעל</t>
  </si>
  <si>
    <t>פאפיה</t>
  </si>
  <si>
    <t>פיטיה</t>
  </si>
  <si>
    <t>פקאנים</t>
  </si>
  <si>
    <t>צבר</t>
  </si>
  <si>
    <t>רימון</t>
  </si>
  <si>
    <t>שזיף</t>
  </si>
  <si>
    <t>שקד שלחין ובעל</t>
  </si>
  <si>
    <t>תאנים</t>
  </si>
  <si>
    <t>תמר</t>
  </si>
  <si>
    <t>תפוח</t>
  </si>
  <si>
    <t>משתלת גפן</t>
  </si>
  <si>
    <t>נקטרינה</t>
  </si>
  <si>
    <t>ענבי מאכל בחממה</t>
  </si>
  <si>
    <t>פטל</t>
  </si>
  <si>
    <t>פסיפלורה</t>
  </si>
  <si>
    <t>שסק בחממות</t>
  </si>
  <si>
    <t>פאפיה אורגנית בחממה</t>
  </si>
  <si>
    <t>משמש</t>
  </si>
  <si>
    <t>מטע אורגני אחר</t>
  </si>
  <si>
    <t>בננה בבית רשת</t>
  </si>
  <si>
    <t>שיזף סיני</t>
  </si>
  <si>
    <t>גזר</t>
  </si>
  <si>
    <t>בצרה</t>
  </si>
  <si>
    <t>גן חיים</t>
  </si>
  <si>
    <t>אביחיל</t>
  </si>
  <si>
    <t>עין כרמל</t>
  </si>
  <si>
    <t>העוגן</t>
  </si>
  <si>
    <t>עין החורש</t>
  </si>
  <si>
    <t>גבעת חיים (מאוחד)</t>
  </si>
  <si>
    <t>גבעת שפירא</t>
  </si>
  <si>
    <t>בית חירות</t>
  </si>
  <si>
    <t>סביוןגני-יהוד</t>
  </si>
  <si>
    <t>רמת הכובש</t>
  </si>
  <si>
    <t>זכרון יעקב</t>
  </si>
  <si>
    <t>נתניה</t>
  </si>
  <si>
    <t>רגבים</t>
  </si>
  <si>
    <t>משמרות</t>
  </si>
  <si>
    <t>תל יצחק</t>
  </si>
  <si>
    <t>חגלה</t>
  </si>
  <si>
    <t>שפיים</t>
  </si>
  <si>
    <t>חניאל</t>
  </si>
  <si>
    <t>גן יאשיה</t>
  </si>
  <si>
    <t>רמות מאיר</t>
  </si>
  <si>
    <t>כפר יעבץ</t>
  </si>
  <si>
    <t>יקום</t>
  </si>
  <si>
    <t>גבעת חיים (איחוד)</t>
  </si>
  <si>
    <t>ברקאי</t>
  </si>
  <si>
    <t>להבות חביבה</t>
  </si>
  <si>
    <t>גליל ים</t>
  </si>
  <si>
    <t>נווה ירק</t>
  </si>
  <si>
    <t>אליכין</t>
  </si>
  <si>
    <t>כפר יונה</t>
  </si>
  <si>
    <t>משמר השרון</t>
  </si>
  <si>
    <t>בית ינאי</t>
  </si>
  <si>
    <t>ינוב</t>
  </si>
  <si>
    <t>אייל</t>
  </si>
  <si>
    <t>גאליה</t>
  </si>
  <si>
    <t>אבן יהודה</t>
  </si>
  <si>
    <t>צור נתן</t>
  </si>
  <si>
    <t>כפר הנגיד</t>
  </si>
  <si>
    <t>כפר שמריהו</t>
  </si>
  <si>
    <t>לוטם</t>
  </si>
  <si>
    <t>לוד</t>
  </si>
  <si>
    <t>רמלה</t>
  </si>
  <si>
    <t>ניצנים</t>
  </si>
  <si>
    <t>סתרייה</t>
  </si>
  <si>
    <t>פרדסייה</t>
  </si>
  <si>
    <t>בורגתה</t>
  </si>
  <si>
    <t>הדר עם</t>
  </si>
  <si>
    <t>בחן</t>
  </si>
  <si>
    <t>כרם מהר"ל</t>
  </si>
  <si>
    <t>אודים</t>
  </si>
  <si>
    <t>בני דרור</t>
  </si>
  <si>
    <t>ביתן אהרן</t>
  </si>
  <si>
    <t>תל אביב -יפו</t>
  </si>
  <si>
    <t>רשפון</t>
  </si>
  <si>
    <t>עין שריד</t>
  </si>
  <si>
    <t>גן שלמה</t>
  </si>
  <si>
    <t>עזריאל</t>
  </si>
  <si>
    <t>גאולים</t>
  </si>
  <si>
    <t>גני עם</t>
  </si>
  <si>
    <t>פתח תקווה</t>
  </si>
  <si>
    <t>עינת</t>
  </si>
  <si>
    <t>עין שמר</t>
  </si>
  <si>
    <t>רמת גן</t>
  </si>
  <si>
    <t>עופר</t>
  </si>
  <si>
    <t>טירה</t>
  </si>
  <si>
    <t>געש</t>
  </si>
  <si>
    <t>מאור</t>
  </si>
  <si>
    <t>נחשולים</t>
  </si>
  <si>
    <t>ניר אליהו</t>
  </si>
  <si>
    <t>המעפיל</t>
  </si>
  <si>
    <t>חורשים</t>
  </si>
  <si>
    <t>נחשונים</t>
  </si>
  <si>
    <t>גבעת-עדה</t>
  </si>
  <si>
    <t>הבונים</t>
  </si>
  <si>
    <t>רמת רחל</t>
  </si>
  <si>
    <t>רמת השרון</t>
  </si>
  <si>
    <t>מגל</t>
  </si>
  <si>
    <t>כפר נטר</t>
  </si>
  <si>
    <t>שדות ים</t>
  </si>
  <si>
    <t>עמיקם</t>
  </si>
  <si>
    <t>כפר סירקין</t>
  </si>
  <si>
    <t>רינתיה</t>
  </si>
  <si>
    <t>נחלים</t>
  </si>
  <si>
    <t>ראש העין</t>
  </si>
  <si>
    <t>מזור</t>
  </si>
  <si>
    <t>מי עמי</t>
  </si>
  <si>
    <t>בית אורן</t>
  </si>
  <si>
    <t>גבעת ניל"י</t>
  </si>
  <si>
    <t>דור</t>
  </si>
  <si>
    <t>מגדים</t>
  </si>
  <si>
    <t>עין איילה</t>
  </si>
  <si>
    <t>גבע כרמל</t>
  </si>
  <si>
    <t>צרופה</t>
  </si>
  <si>
    <t>החותרים</t>
  </si>
  <si>
    <t>כפר גלים</t>
  </si>
  <si>
    <t>בית חנניה</t>
  </si>
  <si>
    <t>שדי חמד</t>
  </si>
  <si>
    <t>נווה ים</t>
  </si>
  <si>
    <t>פוריידיס</t>
  </si>
  <si>
    <t>ניר עציון</t>
  </si>
  <si>
    <t>קלנסווה</t>
  </si>
  <si>
    <t>זמר</t>
  </si>
  <si>
    <t>מקדמיה</t>
  </si>
  <si>
    <t>כפר-אז"ר</t>
  </si>
  <si>
    <t>פיגויה</t>
  </si>
  <si>
    <t>צבר אינטסיבי (2 מחזורים)</t>
  </si>
  <si>
    <t>שסק</t>
  </si>
  <si>
    <t>ג'ת</t>
  </si>
  <si>
    <t>אפרסק נקטרינה בחממה</t>
  </si>
  <si>
    <t>לונגן</t>
  </si>
  <si>
    <t>קרמבולה בחממות</t>
  </si>
  <si>
    <t>שזיף בבית צמיחה</t>
  </si>
  <si>
    <t>חבצלת השרון</t>
  </si>
  <si>
    <t>אפרסק בבית רשת</t>
  </si>
  <si>
    <t>נקטרינה בבית רשת</t>
  </si>
  <si>
    <t>כפר סבא</t>
  </si>
  <si>
    <t>אור יהודה</t>
  </si>
  <si>
    <t>אלישמע</t>
  </si>
  <si>
    <t>כפר קאסם</t>
  </si>
  <si>
    <t>עספיא</t>
  </si>
  <si>
    <t>תנובות</t>
  </si>
  <si>
    <t>חופית</t>
  </si>
  <si>
    <t>שער אפרים</t>
  </si>
  <si>
    <t>ג'לג'וליה</t>
  </si>
  <si>
    <t>טיפוח (דונם)</t>
  </si>
  <si>
    <t>רביד</t>
  </si>
  <si>
    <t>גידול הודנים  (הודונים)</t>
  </si>
  <si>
    <t>הודונים</t>
  </si>
  <si>
    <t>בית לחם הגלילית</t>
  </si>
  <si>
    <t>גידול הודיות עד להטלה  (הודיות)</t>
  </si>
  <si>
    <t>הודיות</t>
  </si>
  <si>
    <t>פיטום (טון)</t>
  </si>
  <si>
    <t>טון</t>
  </si>
  <si>
    <t>פיטום הודים  (טון)</t>
  </si>
  <si>
    <t>גידול דגי מאכל אקסטינסיבי - מאגרים  (טון)</t>
  </si>
  <si>
    <t>מדגה מתועש *</t>
  </si>
  <si>
    <t>צאן לבשר (אמהות)</t>
  </si>
  <si>
    <t>יחידות צאן אמהות</t>
  </si>
  <si>
    <t>כפר קרע</t>
  </si>
  <si>
    <t>כוורות</t>
  </si>
  <si>
    <t>כוורת</t>
  </si>
  <si>
    <t>עדר פרות לחלב (ליטר)</t>
  </si>
  <si>
    <t>ליטרים</t>
  </si>
  <si>
    <t>עיזים (לחלב)**</t>
  </si>
  <si>
    <t>גבעת השלושה</t>
  </si>
  <si>
    <t>רפת רובוטית</t>
  </si>
  <si>
    <t>כבשים לחלב ( ליטר)</t>
  </si>
  <si>
    <t>גידול סוסים לרביה</t>
  </si>
  <si>
    <t>סוסים</t>
  </si>
  <si>
    <t>פיטום עגלים *  (עגלים)</t>
  </si>
  <si>
    <t>עגלים</t>
  </si>
  <si>
    <t>הגמעת עגלים</t>
  </si>
  <si>
    <t>גידול פרגיות קלות  (פרגיות)</t>
  </si>
  <si>
    <t>פרגיות</t>
  </si>
  <si>
    <t>גידול פרגיות כבדות (פרגיות)</t>
  </si>
  <si>
    <t>חמדיה</t>
  </si>
  <si>
    <t>מקור: עובדים זרים</t>
  </si>
  <si>
    <t>מועצה אזורית</t>
  </si>
  <si>
    <t>אלונה</t>
  </si>
  <si>
    <t>עמק חפר</t>
  </si>
  <si>
    <t>חוף השרון</t>
  </si>
  <si>
    <t>דרום השרון</t>
  </si>
  <si>
    <t>מגילות ים המלח</t>
  </si>
  <si>
    <t>שער הנגב</t>
  </si>
  <si>
    <t>חוף הכרמל</t>
  </si>
  <si>
    <t>גן רווה</t>
  </si>
  <si>
    <t>עמק המעיינות</t>
  </si>
  <si>
    <t>עמק יזרעאל</t>
  </si>
  <si>
    <t>חבל יבנה</t>
  </si>
  <si>
    <t>לב השרון</t>
  </si>
  <si>
    <t>מנשה</t>
  </si>
  <si>
    <t>עמק הירדן</t>
  </si>
  <si>
    <t>ברנר</t>
  </si>
  <si>
    <t>הרצליה</t>
  </si>
  <si>
    <t>מטה יהודה</t>
  </si>
  <si>
    <t>מעלה יוסף</t>
  </si>
  <si>
    <t>חוף אשקלון</t>
  </si>
  <si>
    <t>נחל שורק</t>
  </si>
  <si>
    <t>בני שמעון</t>
  </si>
  <si>
    <t>חבל מודיעין</t>
  </si>
  <si>
    <t>סביון</t>
  </si>
  <si>
    <t>שומרון</t>
  </si>
  <si>
    <t>מבואות החרמון</t>
  </si>
  <si>
    <t>מועצה</t>
  </si>
  <si>
    <t>זבולון</t>
  </si>
  <si>
    <t>להדביק מחדש</t>
  </si>
  <si>
    <t>אום אל-פחם</t>
  </si>
  <si>
    <t>אום אל-קוטוף</t>
  </si>
  <si>
    <t>אלישיב</t>
  </si>
  <si>
    <t>ג'סר א-זרקא</t>
  </si>
  <si>
    <t>דאלית אל-כרמל</t>
  </si>
  <si>
    <t>חולון</t>
  </si>
  <si>
    <t>טייבה</t>
  </si>
  <si>
    <t>כפר ברא</t>
  </si>
  <si>
    <t>מייסר</t>
  </si>
  <si>
    <t>עין הוד</t>
  </si>
  <si>
    <t>עין חוד</t>
  </si>
  <si>
    <t>ערערה</t>
  </si>
  <si>
    <t>עתלית</t>
  </si>
  <si>
    <t>בנימינה-גבעת עדה</t>
  </si>
  <si>
    <t>עלש</t>
  </si>
  <si>
    <t>סמל ישוב</t>
  </si>
  <si>
    <t>אלוני יצחק</t>
  </si>
  <si>
    <t>גאולי תימן</t>
  </si>
  <si>
    <t>סביון גני-יהוד</t>
  </si>
  <si>
    <t>שם ישוב</t>
  </si>
  <si>
    <t>גזם-הדרים</t>
  </si>
  <si>
    <t>גזם-פרחים</t>
  </si>
  <si>
    <t>גדמים-הדרים</t>
  </si>
  <si>
    <t>פלסטיק- ירקות ופרחים</t>
  </si>
  <si>
    <t>פלסטיק-ירקות ופרחים</t>
  </si>
  <si>
    <t>פסדים-רפת</t>
  </si>
  <si>
    <t>פסדים-צאן</t>
  </si>
  <si>
    <t>פרש (קוב)-צאן</t>
  </si>
  <si>
    <t>פסדים-דגים</t>
  </si>
  <si>
    <t>רפת-בקר לבשר(עגלים)</t>
  </si>
  <si>
    <t>פרש (קוב)- רפת-בקר לבשר(עגלים)</t>
  </si>
  <si>
    <t>פרש(קוב)- רפת-בקר לחלב(ליטר)</t>
  </si>
  <si>
    <t>פסדים-לול-ביצים</t>
  </si>
  <si>
    <t>ישובים-פסדים-לול-ביצים</t>
  </si>
  <si>
    <t>ישובים-פסדים-לול-הודו</t>
  </si>
  <si>
    <t>ישובים-פסדים-לול-פטם ופרגיות</t>
  </si>
  <si>
    <t>ישובים-פסדים-דגים</t>
  </si>
  <si>
    <t>ישובים-פרש(קוב)-לול</t>
  </si>
  <si>
    <t>מועצות-פסדים-לול-פטם ופרגיות</t>
  </si>
  <si>
    <t>מועצות-פסדים-לול-הודו</t>
  </si>
  <si>
    <t>מועצות-פרש(קוב)-לול</t>
  </si>
  <si>
    <t>מועצות-פרש(קוב)-צאן</t>
  </si>
  <si>
    <t>מועצות-רפת-בקר לחלב(ליטר)</t>
  </si>
  <si>
    <t>ישובים-גזם-ירקות</t>
  </si>
  <si>
    <t>מועצות-גזם-ירקות</t>
  </si>
  <si>
    <t>מועצות-גזם-מטעים</t>
  </si>
  <si>
    <t>מועצות-גדמים-מטעים</t>
  </si>
  <si>
    <t>ישובים-גזם-הדרים</t>
  </si>
  <si>
    <t>ישובים-גזם-מטעים</t>
  </si>
  <si>
    <t>ישובים-גדמים-מטעים</t>
  </si>
  <si>
    <t xml:space="preserve">גת רימון </t>
  </si>
  <si>
    <t xml:space="preserve">כפר מעש </t>
  </si>
  <si>
    <t xml:space="preserve">ירחיב </t>
  </si>
  <si>
    <t>גת רימון</t>
  </si>
  <si>
    <t>ירחיב</t>
  </si>
  <si>
    <t>כפר מעש</t>
  </si>
  <si>
    <t>גזם הדרים</t>
  </si>
  <si>
    <t>גזם מטעים</t>
  </si>
  <si>
    <t>גזם ירקות</t>
  </si>
  <si>
    <t>גזם פרחים</t>
  </si>
  <si>
    <t>גדמים הדרים</t>
  </si>
  <si>
    <t>גדמים מטעים</t>
  </si>
  <si>
    <t>פלסטיק ירקות ופרחים</t>
  </si>
  <si>
    <t>פסדים רפת</t>
  </si>
  <si>
    <t>פסדים צאן</t>
  </si>
  <si>
    <t>פסדים לול - ביצים</t>
  </si>
  <si>
    <t>פסדים לול - הודו</t>
  </si>
  <si>
    <t>פסדים לול - פטם ופרגית</t>
  </si>
  <si>
    <t>פסדים דגים</t>
  </si>
  <si>
    <t>פרש צאן</t>
  </si>
  <si>
    <t>פרש לול</t>
  </si>
  <si>
    <t>פרש בקר לחלב</t>
  </si>
  <si>
    <t>פרש בקר לבשר</t>
  </si>
  <si>
    <t xml:space="preserve">כוכב יאיר -צור יגאל </t>
  </si>
  <si>
    <t>ראשי צאן</t>
  </si>
  <si>
    <t>ראשי לול</t>
  </si>
  <si>
    <t>ראשי חלב</t>
  </si>
  <si>
    <t>דונם פרחים</t>
  </si>
  <si>
    <t xml:space="preserve">דונם ירקות </t>
  </si>
  <si>
    <t>דונם הדרים</t>
  </si>
  <si>
    <t>סה"כ</t>
  </si>
  <si>
    <t xml:space="preserve">בני דרור </t>
  </si>
  <si>
    <t>גזם פרחים בטון</t>
  </si>
  <si>
    <t>גזם ירקות בטון</t>
  </si>
  <si>
    <t>גזם הדרים בטון</t>
  </si>
  <si>
    <t>פלסטיק ירקות ופרחים בטון</t>
  </si>
  <si>
    <t>פרש לול מ"ק</t>
  </si>
  <si>
    <t>פסדים צאן ק"ג</t>
  </si>
  <si>
    <t>פרש צאן מ"ק</t>
  </si>
  <si>
    <t>פסדים לול - פטם ופרגית ק"ג</t>
  </si>
  <si>
    <t>פרש בקר לחלב מ"ק</t>
  </si>
  <si>
    <t>פסדים רפת ק"ג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</si>
</sst>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"/>
    <numFmt numFmtId="166" formatCode="_ * #,##0_ ;_ * \-#,##0_ ;_ * &quot;-&quot;??_ ;_ @_ "/>
  </numFmts>
  <fonts count="24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77"/>
      <scheme val="minor"/>
    </font>
    <font>
      <b/>
      <sz val="18"/>
      <color theme="3"/>
      <name val="Cambria"/>
      <family val="2"/>
      <charset val="177"/>
      <scheme val="major"/>
    </font>
    <font>
      <b/>
      <sz val="15"/>
      <color theme="3"/>
      <name val="Calibri"/>
      <family val="2"/>
      <charset val="177"/>
      <scheme val="minor"/>
    </font>
    <font>
      <b/>
      <sz val="13"/>
      <color theme="3"/>
      <name val="Calibri"/>
      <family val="2"/>
      <charset val="177"/>
      <scheme val="minor"/>
    </font>
    <font>
      <b/>
      <sz val="11"/>
      <color theme="3"/>
      <name val="Calibri"/>
      <family val="2"/>
      <charset val="177"/>
      <scheme val="minor"/>
    </font>
    <font>
      <sz val="11"/>
      <color rgb="FF006100"/>
      <name val="Calibri"/>
      <family val="2"/>
      <charset val="177"/>
      <scheme val="minor"/>
    </font>
    <font>
      <sz val="11"/>
      <color rgb="FF9C0006"/>
      <name val="Calibri"/>
      <family val="2"/>
      <charset val="177"/>
      <scheme val="minor"/>
    </font>
    <font>
      <sz val="11"/>
      <color rgb="FF9C6500"/>
      <name val="Calibri"/>
      <family val="2"/>
      <charset val="177"/>
      <scheme val="minor"/>
    </font>
    <font>
      <sz val="11"/>
      <color rgb="FF3F3F76"/>
      <name val="Calibri"/>
      <family val="2"/>
      <charset val="177"/>
      <scheme val="minor"/>
    </font>
    <font>
      <b/>
      <sz val="11"/>
      <color rgb="FF3F3F3F"/>
      <name val="Calibri"/>
      <family val="2"/>
      <charset val="177"/>
      <scheme val="minor"/>
    </font>
    <font>
      <b/>
      <sz val="11"/>
      <color rgb="FFFA7D00"/>
      <name val="Calibri"/>
      <family val="2"/>
      <charset val="177"/>
      <scheme val="minor"/>
    </font>
    <font>
      <sz val="11"/>
      <color rgb="FFFA7D00"/>
      <name val="Calibri"/>
      <family val="2"/>
      <charset val="177"/>
      <scheme val="minor"/>
    </font>
    <font>
      <b/>
      <sz val="11"/>
      <color theme="0"/>
      <name val="Calibri"/>
      <family val="2"/>
      <charset val="177"/>
      <scheme val="minor"/>
    </font>
    <font>
      <sz val="11"/>
      <color rgb="FFFF0000"/>
      <name val="Calibri"/>
      <family val="2"/>
      <charset val="177"/>
      <scheme val="minor"/>
    </font>
    <font>
      <i/>
      <sz val="11"/>
      <color rgb="FF7F7F7F"/>
      <name val="Calibri"/>
      <family val="2"/>
      <charset val="177"/>
      <scheme val="minor"/>
    </font>
    <font>
      <b/>
      <sz val="11"/>
      <color theme="1"/>
      <name val="Calibri"/>
      <family val="2"/>
      <charset val="177"/>
      <scheme val="minor"/>
    </font>
    <font>
      <sz val="11"/>
      <color theme="0"/>
      <name val="Calibri"/>
      <family val="2"/>
      <charset val="177"/>
      <scheme val="minor"/>
    </font>
    <font>
      <b/>
      <sz val="11"/>
      <color theme="1"/>
      <name val="Calibri"/>
      <family val="2"/>
      <scheme val="minor"/>
    </font>
    <font>
      <sz val="12"/>
      <color theme="1"/>
      <name val="David"/>
      <family val="2"/>
      <charset val="177"/>
    </font>
    <font>
      <sz val="12"/>
      <color rgb="FF000000"/>
      <name val="David"/>
      <family val="2"/>
      <charset val="177"/>
    </font>
    <font>
      <sz val="11"/>
      <color theme="1"/>
      <name val="Arial"/>
      <family val="2"/>
      <charset val="177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EEF3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Fill="1"/>
    <xf numFmtId="0" fontId="0" fillId="0" borderId="11" xfId="0" applyBorder="1"/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0" fillId="33" borderId="16" xfId="0" applyFill="1" applyBorder="1"/>
    <xf numFmtId="0" fontId="0" fillId="0" borderId="16" xfId="0" applyFill="1" applyBorder="1"/>
    <xf numFmtId="0" fontId="18" fillId="0" borderId="10" xfId="0" applyFont="1" applyBorder="1"/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  <xf numFmtId="0" fontId="18" fillId="0" borderId="0" xfId="0" applyFont="1"/>
    <xf numFmtId="49" fontId="0" fillId="0" borderId="0" xfId="0" applyNumberFormat="1" applyFill="1"/>
    <xf numFmtId="49" fontId="0" fillId="0" borderId="0" xfId="0" applyNumberFormat="1" applyFill="1" applyBorder="1"/>
    <xf numFmtId="165" fontId="0" fillId="0" borderId="0" xfId="0" applyNumberFormat="1"/>
    <xf numFmtId="1" fontId="0" fillId="0" borderId="0" xfId="0" applyNumberFormat="1"/>
    <xf numFmtId="165" fontId="19" fillId="34" borderId="10" xfId="42" applyNumberFormat="1" applyFont="1" applyFill="1" applyBorder="1" applyAlignment="1">
      <alignment horizontal="right"/>
    </xf>
    <xf numFmtId="165" fontId="19" fillId="36" borderId="10" xfId="42" applyNumberFormat="1" applyFont="1" applyFill="1" applyBorder="1" applyAlignment="1">
      <alignment horizontal="right"/>
    </xf>
    <xf numFmtId="165" fontId="19" fillId="37" borderId="10" xfId="42" applyNumberFormat="1" applyFont="1" applyFill="1" applyBorder="1" applyAlignment="1">
      <alignment horizontal="right"/>
    </xf>
    <xf numFmtId="165" fontId="0" fillId="0" borderId="0" xfId="0" applyNumberFormat="1" applyFill="1"/>
    <xf numFmtId="1" fontId="0" fillId="0" borderId="0" xfId="0" applyNumberFormat="1" applyFill="1" applyBorder="1"/>
    <xf numFmtId="49" fontId="19" fillId="0" borderId="0" xfId="0" applyNumberFormat="1" applyFont="1" applyFill="1" applyAlignment="1">
      <alignment horizontal="right"/>
    </xf>
    <xf numFmtId="49" fontId="19" fillId="0" borderId="0" xfId="0" applyNumberFormat="1" applyFont="1" applyFill="1" applyBorder="1" applyAlignment="1">
      <alignment horizontal="right" readingOrder="2"/>
    </xf>
    <xf numFmtId="49" fontId="19" fillId="34" borderId="10" xfId="42" applyNumberFormat="1" applyFont="1" applyFill="1" applyBorder="1" applyAlignment="1">
      <alignment horizontal="right" readingOrder="2"/>
    </xf>
    <xf numFmtId="49" fontId="19" fillId="34" borderId="10" xfId="42" applyNumberFormat="1" applyFont="1" applyFill="1" applyBorder="1" applyAlignment="1">
      <alignment horizontal="right"/>
    </xf>
    <xf numFmtId="49" fontId="19" fillId="35" borderId="10" xfId="42" applyNumberFormat="1" applyFont="1" applyFill="1" applyBorder="1" applyAlignment="1">
      <alignment horizontal="right"/>
    </xf>
    <xf numFmtId="49" fontId="19" fillId="36" borderId="10" xfId="42" applyNumberFormat="1" applyFont="1" applyFill="1" applyBorder="1" applyAlignment="1">
      <alignment horizontal="right"/>
    </xf>
    <xf numFmtId="49" fontId="0" fillId="0" borderId="0" xfId="0" applyNumberFormat="1"/>
    <xf numFmtId="165" fontId="21" fillId="0" borderId="0" xfId="0" applyNumberFormat="1" applyFont="1" applyFill="1" applyBorder="1"/>
    <xf numFmtId="165" fontId="20" fillId="0" borderId="10" xfId="42" applyNumberFormat="1" applyFont="1" applyFill="1" applyBorder="1" applyAlignment="1">
      <alignment horizontal="right"/>
    </xf>
    <xf numFmtId="165" fontId="20" fillId="39" borderId="10" xfId="42" applyNumberFormat="1" applyFont="1" applyFill="1" applyBorder="1" applyAlignment="1">
      <alignment horizontal="right"/>
    </xf>
    <xf numFmtId="165" fontId="20" fillId="38" borderId="10" xfId="42" applyNumberFormat="1" applyFont="1" applyFill="1" applyBorder="1" applyAlignment="1">
      <alignment horizontal="right"/>
    </xf>
    <xf numFmtId="165" fontId="21" fillId="0" borderId="0" xfId="42" applyNumberFormat="1" applyFont="1" applyFill="1" applyBorder="1"/>
    <xf numFmtId="3" fontId="19" fillId="34" borderId="10" xfId="42" applyNumberFormat="1" applyFont="1" applyFill="1" applyBorder="1" applyAlignment="1">
      <alignment horizontal="right"/>
    </xf>
    <xf numFmtId="3" fontId="0" fillId="0" borderId="0" xfId="0" applyNumberFormat="1"/>
    <xf numFmtId="49" fontId="0" fillId="33" borderId="0" xfId="0" applyNumberFormat="1" applyFill="1"/>
    <xf numFmtId="165" fontId="0" fillId="33" borderId="0" xfId="0" applyNumberFormat="1" applyFill="1"/>
    <xf numFmtId="49" fontId="0" fillId="40" borderId="0" xfId="0" applyNumberFormat="1" applyFill="1"/>
    <xf numFmtId="165" fontId="0" fillId="40" borderId="0" xfId="0" applyNumberFormat="1" applyFill="1"/>
    <xf numFmtId="49" fontId="0" fillId="41" borderId="0" xfId="0" applyNumberFormat="1" applyFill="1"/>
    <xf numFmtId="165" fontId="0" fillId="41" borderId="0" xfId="0" applyNumberFormat="1" applyFill="1"/>
    <xf numFmtId="49" fontId="0" fillId="42" borderId="0" xfId="0" applyNumberFormat="1" applyFill="1"/>
    <xf numFmtId="165" fontId="0" fillId="42" borderId="0" xfId="0" applyNumberFormat="1" applyFill="1"/>
    <xf numFmtId="165" fontId="0" fillId="43" borderId="0" xfId="0" applyNumberFormat="1" applyFill="1"/>
    <xf numFmtId="3" fontId="0" fillId="40" borderId="0" xfId="0" applyNumberFormat="1" applyFill="1"/>
    <xf numFmtId="3" fontId="0" fillId="41" borderId="0" xfId="0" applyNumberFormat="1" applyFill="1"/>
    <xf numFmtId="3" fontId="0" fillId="33" borderId="0" xfId="0" applyNumberFormat="1" applyFill="1"/>
    <xf numFmtId="49" fontId="0" fillId="44" borderId="0" xfId="0" applyNumberFormat="1" applyFill="1"/>
    <xf numFmtId="3" fontId="0" fillId="44" borderId="0" xfId="0" applyNumberFormat="1" applyFill="1"/>
    <xf numFmtId="0" fontId="0" fillId="0" borderId="0" xfId="0" applyAlignment="1">
      <alignment vertical="center" wrapText="1"/>
    </xf>
    <xf numFmtId="0" fontId="18" fillId="0" borderId="17" xfId="0" applyFont="1" applyBorder="1" applyAlignment="1">
      <alignment vertical="center" wrapText="1"/>
    </xf>
    <xf numFmtId="49" fontId="0" fillId="0" borderId="17" xfId="0" applyNumberFormat="1" applyBorder="1"/>
    <xf numFmtId="0" fontId="0" fillId="0" borderId="17" xfId="0" applyBorder="1"/>
    <xf numFmtId="49" fontId="0" fillId="0" borderId="17" xfId="0" applyNumberFormat="1" applyFill="1" applyBorder="1"/>
    <xf numFmtId="1" fontId="0" fillId="0" borderId="17" xfId="0" applyNumberFormat="1" applyBorder="1"/>
    <xf numFmtId="49" fontId="0" fillId="33" borderId="17" xfId="0" applyNumberFormat="1" applyFill="1" applyBorder="1"/>
    <xf numFmtId="49" fontId="0" fillId="41" borderId="17" xfId="0" applyNumberFormat="1" applyFill="1" applyBorder="1"/>
    <xf numFmtId="49" fontId="0" fillId="44" borderId="17" xfId="0" applyNumberFormat="1" applyFill="1" applyBorder="1"/>
    <xf numFmtId="49" fontId="0" fillId="40" borderId="17" xfId="0" applyNumberFormat="1" applyFill="1" applyBorder="1"/>
    <xf numFmtId="165" fontId="0" fillId="0" borderId="17" xfId="0" applyNumberFormat="1" applyBorder="1"/>
    <xf numFmtId="165" fontId="0" fillId="0" borderId="17" xfId="0" applyNumberFormat="1" applyFill="1" applyBorder="1"/>
    <xf numFmtId="166" fontId="0" fillId="0" borderId="17" xfId="42" applyNumberFormat="1" applyFont="1" applyFill="1" applyBorder="1"/>
    <xf numFmtId="166" fontId="0" fillId="0" borderId="0" xfId="42" applyNumberFormat="1" applyFont="1" applyFill="1" applyBorder="1"/>
    <xf numFmtId="0" fontId="0" fillId="0" borderId="17" xfId="0" applyFill="1" applyBorder="1"/>
    <xf numFmtId="0" fontId="18" fillId="0" borderId="17" xfId="0" applyFont="1" applyFill="1" applyBorder="1" applyAlignment="1">
      <alignment vertical="center" wrapText="1"/>
    </xf>
    <xf numFmtId="1" fontId="0" fillId="0" borderId="17" xfId="0" applyNumberFormat="1" applyFill="1" applyBorder="1"/>
    <xf numFmtId="1" fontId="0" fillId="0" borderId="19" xfId="0" applyNumberFormat="1" applyBorder="1"/>
    <xf numFmtId="49" fontId="0" fillId="0" borderId="20" xfId="0" applyNumberFormat="1" applyBorder="1"/>
    <xf numFmtId="166" fontId="0" fillId="0" borderId="18" xfId="42" applyNumberFormat="1" applyFont="1" applyBorder="1"/>
    <xf numFmtId="166" fontId="0" fillId="0" borderId="17" xfId="42" applyNumberFormat="1" applyFont="1" applyBorder="1"/>
    <xf numFmtId="0" fontId="0" fillId="0" borderId="0" xfId="0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6"/>
  <sheetViews>
    <sheetView rightToLeft="1" zoomScaleNormal="100" workbookViewId="0">
      <selection activeCell="C14" sqref="C14"/>
    </sheetView>
  </sheetViews>
  <sheetFormatPr defaultRowHeight="14.5"/>
  <cols>
    <col min="1" max="1" width="6.453125" style="2" bestFit="1" customWidth="1"/>
    <col min="2" max="2" width="15.08984375" style="3" bestFit="1" customWidth="1"/>
    <col min="3" max="3" width="13.90625" style="4" bestFit="1" customWidth="1"/>
    <col min="4" max="4" width="15.08984375" style="5" bestFit="1" customWidth="1"/>
    <col min="5" max="5" width="5.90625" style="3" bestFit="1" customWidth="1"/>
    <col min="6" max="6" width="32.90625" style="4" bestFit="1" customWidth="1"/>
    <col min="7" max="7" width="9.90625" style="5" bestFit="1" customWidth="1"/>
    <col min="8" max="8" width="13.453125" style="3" bestFit="1" customWidth="1"/>
    <col min="9" max="9" width="10.90625" style="5" bestFit="1" customWidth="1"/>
  </cols>
  <sheetData>
    <row r="1" spans="1:9" s="12" customFormat="1">
      <c r="A1" s="8" t="s">
        <v>0</v>
      </c>
      <c r="B1" s="9" t="s">
        <v>5</v>
      </c>
      <c r="C1" s="10" t="s">
        <v>4</v>
      </c>
      <c r="D1" s="11" t="s">
        <v>327</v>
      </c>
      <c r="E1" s="9" t="s">
        <v>2</v>
      </c>
      <c r="F1" s="10" t="s">
        <v>3</v>
      </c>
      <c r="G1" s="11" t="s">
        <v>1</v>
      </c>
      <c r="H1" s="9" t="s">
        <v>6</v>
      </c>
      <c r="I1" s="11" t="s">
        <v>7</v>
      </c>
    </row>
    <row r="2" spans="1:9">
      <c r="A2" s="2" t="s">
        <v>13</v>
      </c>
      <c r="B2" s="3" t="s">
        <v>30</v>
      </c>
      <c r="C2" s="4">
        <v>679</v>
      </c>
      <c r="D2" s="5" t="s">
        <v>302</v>
      </c>
      <c r="E2" s="3" t="s">
        <v>8</v>
      </c>
      <c r="F2" s="4" t="s">
        <v>9</v>
      </c>
      <c r="G2" s="5">
        <v>8006</v>
      </c>
      <c r="H2" s="3" t="s">
        <v>10</v>
      </c>
      <c r="I2" s="5">
        <v>1692000</v>
      </c>
    </row>
    <row r="3" spans="1:9">
      <c r="A3" s="2" t="s">
        <v>13</v>
      </c>
      <c r="B3" s="3" t="s">
        <v>30</v>
      </c>
      <c r="C3" s="4">
        <v>679</v>
      </c>
      <c r="D3" s="5" t="s">
        <v>302</v>
      </c>
      <c r="E3" s="3" t="s">
        <v>8</v>
      </c>
      <c r="F3" s="4" t="s">
        <v>270</v>
      </c>
      <c r="G3" s="5">
        <v>8009</v>
      </c>
      <c r="H3" s="3" t="s">
        <v>271</v>
      </c>
      <c r="I3" s="5">
        <v>620423</v>
      </c>
    </row>
    <row r="4" spans="1:9">
      <c r="A4" s="2" t="s">
        <v>13</v>
      </c>
      <c r="B4" s="3" t="s">
        <v>30</v>
      </c>
      <c r="C4" s="4">
        <v>679</v>
      </c>
      <c r="D4" s="5" t="s">
        <v>302</v>
      </c>
      <c r="E4" s="3" t="s">
        <v>8</v>
      </c>
      <c r="F4" s="4" t="s">
        <v>277</v>
      </c>
      <c r="G4" s="5">
        <v>8010</v>
      </c>
      <c r="H4" s="3" t="s">
        <v>276</v>
      </c>
      <c r="I4" s="5">
        <v>7673</v>
      </c>
    </row>
    <row r="5" spans="1:9">
      <c r="A5" s="2" t="s">
        <v>13</v>
      </c>
      <c r="B5" s="3" t="s">
        <v>179</v>
      </c>
      <c r="C5" s="4">
        <v>182</v>
      </c>
      <c r="D5" s="5" t="s">
        <v>179</v>
      </c>
      <c r="E5" s="3" t="s">
        <v>8</v>
      </c>
      <c r="F5" s="4" t="s">
        <v>275</v>
      </c>
      <c r="G5" s="5">
        <v>8003</v>
      </c>
      <c r="H5" s="3" t="s">
        <v>276</v>
      </c>
      <c r="I5" s="5">
        <v>625</v>
      </c>
    </row>
    <row r="6" spans="1:9">
      <c r="A6" s="2" t="s">
        <v>13</v>
      </c>
      <c r="B6" s="3" t="s">
        <v>179</v>
      </c>
      <c r="C6" s="4">
        <v>182</v>
      </c>
      <c r="D6" s="5" t="s">
        <v>179</v>
      </c>
      <c r="E6" s="3" t="s">
        <v>8</v>
      </c>
      <c r="F6" s="4" t="s">
        <v>277</v>
      </c>
      <c r="G6" s="5">
        <v>8010</v>
      </c>
      <c r="H6" s="3" t="s">
        <v>276</v>
      </c>
      <c r="I6" s="5">
        <v>3487.5</v>
      </c>
    </row>
    <row r="7" spans="1:9">
      <c r="A7" s="2" t="s">
        <v>13</v>
      </c>
      <c r="B7" s="3" t="s">
        <v>193</v>
      </c>
      <c r="C7" s="4">
        <v>446</v>
      </c>
      <c r="D7" s="5" t="s">
        <v>304</v>
      </c>
      <c r="E7" s="3" t="s">
        <v>8</v>
      </c>
      <c r="F7" s="4" t="s">
        <v>280</v>
      </c>
      <c r="G7" s="5">
        <v>7002</v>
      </c>
      <c r="H7" s="3" t="s">
        <v>281</v>
      </c>
      <c r="I7" s="5">
        <v>435</v>
      </c>
    </row>
    <row r="8" spans="1:9">
      <c r="A8" s="2" t="s">
        <v>13</v>
      </c>
      <c r="B8" s="3" t="s">
        <v>20</v>
      </c>
      <c r="C8" s="4">
        <v>680</v>
      </c>
      <c r="D8" s="5" t="s">
        <v>303</v>
      </c>
      <c r="E8" s="3" t="s">
        <v>8</v>
      </c>
      <c r="F8" s="4" t="s">
        <v>9</v>
      </c>
      <c r="G8" s="5">
        <v>8006</v>
      </c>
      <c r="H8" s="3" t="s">
        <v>10</v>
      </c>
      <c r="I8" s="5">
        <v>10655165</v>
      </c>
    </row>
    <row r="9" spans="1:9">
      <c r="A9" s="2" t="s">
        <v>13</v>
      </c>
      <c r="B9" s="3" t="s">
        <v>20</v>
      </c>
      <c r="C9" s="4">
        <v>680</v>
      </c>
      <c r="D9" s="5" t="s">
        <v>303</v>
      </c>
      <c r="E9" s="3" t="s">
        <v>8</v>
      </c>
      <c r="F9" s="4" t="s">
        <v>285</v>
      </c>
      <c r="G9" s="5">
        <v>6001</v>
      </c>
      <c r="H9" s="3" t="s">
        <v>286</v>
      </c>
      <c r="I9" s="5">
        <v>983891</v>
      </c>
    </row>
    <row r="10" spans="1:9">
      <c r="A10" s="2" t="s">
        <v>13</v>
      </c>
      <c r="B10" s="3" t="s">
        <v>20</v>
      </c>
      <c r="C10" s="4">
        <v>680</v>
      </c>
      <c r="D10" s="5" t="s">
        <v>303</v>
      </c>
      <c r="E10" s="3" t="s">
        <v>8</v>
      </c>
      <c r="F10" s="4" t="s">
        <v>285</v>
      </c>
      <c r="G10" s="5">
        <v>6001</v>
      </c>
      <c r="H10" s="3" t="s">
        <v>286</v>
      </c>
      <c r="I10" s="5">
        <v>606757</v>
      </c>
    </row>
    <row r="11" spans="1:9">
      <c r="A11" s="2" t="s">
        <v>13</v>
      </c>
      <c r="B11" s="3" t="s">
        <v>20</v>
      </c>
      <c r="C11" s="4">
        <v>680</v>
      </c>
      <c r="D11" s="5" t="s">
        <v>303</v>
      </c>
      <c r="E11" s="3" t="s">
        <v>8</v>
      </c>
      <c r="F11" s="4" t="s">
        <v>285</v>
      </c>
      <c r="G11" s="5">
        <v>6001</v>
      </c>
      <c r="H11" s="3" t="s">
        <v>286</v>
      </c>
      <c r="I11" s="5">
        <v>873203</v>
      </c>
    </row>
    <row r="12" spans="1:9">
      <c r="A12" s="2" t="s">
        <v>13</v>
      </c>
      <c r="B12" s="3" t="s">
        <v>20</v>
      </c>
      <c r="C12" s="4">
        <v>680</v>
      </c>
      <c r="D12" s="5" t="s">
        <v>303</v>
      </c>
      <c r="E12" s="3" t="s">
        <v>8</v>
      </c>
      <c r="F12" s="4" t="s">
        <v>285</v>
      </c>
      <c r="G12" s="5">
        <v>6001</v>
      </c>
      <c r="H12" s="3" t="s">
        <v>286</v>
      </c>
      <c r="I12" s="5">
        <v>846163</v>
      </c>
    </row>
    <row r="13" spans="1:9">
      <c r="A13" s="2" t="s">
        <v>13</v>
      </c>
      <c r="B13" s="3" t="s">
        <v>20</v>
      </c>
      <c r="C13" s="4">
        <v>680</v>
      </c>
      <c r="D13" s="5" t="s">
        <v>303</v>
      </c>
      <c r="E13" s="3" t="s">
        <v>8</v>
      </c>
      <c r="F13" s="4" t="s">
        <v>285</v>
      </c>
      <c r="G13" s="5">
        <v>6001</v>
      </c>
      <c r="H13" s="3" t="s">
        <v>286</v>
      </c>
      <c r="I13" s="5">
        <v>670000</v>
      </c>
    </row>
    <row r="14" spans="1:9">
      <c r="A14" s="2" t="s">
        <v>13</v>
      </c>
      <c r="B14" s="3" t="s">
        <v>20</v>
      </c>
      <c r="C14" s="4">
        <v>680</v>
      </c>
      <c r="D14" s="5" t="s">
        <v>303</v>
      </c>
      <c r="E14" s="3" t="s">
        <v>8</v>
      </c>
      <c r="F14" s="4" t="s">
        <v>285</v>
      </c>
      <c r="G14" s="5">
        <v>6001</v>
      </c>
      <c r="H14" s="3" t="s">
        <v>286</v>
      </c>
      <c r="I14" s="5">
        <v>1059950</v>
      </c>
    </row>
    <row r="15" spans="1:9">
      <c r="A15" s="2" t="s">
        <v>13</v>
      </c>
      <c r="B15" s="3" t="s">
        <v>20</v>
      </c>
      <c r="C15" s="4">
        <v>680</v>
      </c>
      <c r="D15" s="5" t="s">
        <v>303</v>
      </c>
      <c r="E15" s="3" t="s">
        <v>8</v>
      </c>
      <c r="F15" s="4" t="s">
        <v>285</v>
      </c>
      <c r="G15" s="5">
        <v>6001</v>
      </c>
      <c r="H15" s="3" t="s">
        <v>286</v>
      </c>
      <c r="I15" s="5">
        <v>676205</v>
      </c>
    </row>
    <row r="16" spans="1:9">
      <c r="A16" s="2" t="s">
        <v>13</v>
      </c>
      <c r="B16" s="3" t="s">
        <v>20</v>
      </c>
      <c r="C16" s="4">
        <v>680</v>
      </c>
      <c r="D16" s="5" t="s">
        <v>303</v>
      </c>
      <c r="E16" s="3" t="s">
        <v>8</v>
      </c>
      <c r="F16" s="4" t="s">
        <v>285</v>
      </c>
      <c r="G16" s="5">
        <v>6001</v>
      </c>
      <c r="H16" s="3" t="s">
        <v>286</v>
      </c>
      <c r="I16" s="5">
        <v>748220</v>
      </c>
    </row>
    <row r="17" spans="1:9">
      <c r="A17" s="2" t="s">
        <v>13</v>
      </c>
      <c r="B17" s="3" t="s">
        <v>20</v>
      </c>
      <c r="C17" s="4">
        <v>680</v>
      </c>
      <c r="D17" s="5" t="s">
        <v>303</v>
      </c>
      <c r="E17" s="3" t="s">
        <v>8</v>
      </c>
      <c r="F17" s="4" t="s">
        <v>293</v>
      </c>
      <c r="G17" s="5">
        <v>6003</v>
      </c>
      <c r="H17" s="3" t="s">
        <v>294</v>
      </c>
      <c r="I17" s="5">
        <v>90</v>
      </c>
    </row>
    <row r="18" spans="1:9">
      <c r="A18" s="2" t="s">
        <v>13</v>
      </c>
      <c r="B18" s="3" t="s">
        <v>54</v>
      </c>
      <c r="C18" s="4">
        <v>850</v>
      </c>
      <c r="D18" s="5" t="s">
        <v>303</v>
      </c>
      <c r="E18" s="3" t="s">
        <v>8</v>
      </c>
      <c r="F18" s="4" t="s">
        <v>51</v>
      </c>
      <c r="G18" s="5">
        <v>8008</v>
      </c>
      <c r="H18" s="3" t="s">
        <v>50</v>
      </c>
      <c r="I18" s="5">
        <v>364221</v>
      </c>
    </row>
    <row r="19" spans="1:9">
      <c r="A19" s="2" t="s">
        <v>13</v>
      </c>
      <c r="B19" s="3" t="s">
        <v>54</v>
      </c>
      <c r="C19" s="4">
        <v>850</v>
      </c>
      <c r="D19" s="5" t="s">
        <v>303</v>
      </c>
      <c r="E19" s="3" t="s">
        <v>8</v>
      </c>
      <c r="F19" s="4" t="s">
        <v>83</v>
      </c>
      <c r="G19" s="5">
        <v>8022</v>
      </c>
      <c r="H19" s="3" t="s">
        <v>82</v>
      </c>
      <c r="I19" s="5">
        <v>94531</v>
      </c>
    </row>
    <row r="20" spans="1:9">
      <c r="A20" s="2" t="s">
        <v>13</v>
      </c>
      <c r="B20" s="3" t="s">
        <v>177</v>
      </c>
      <c r="C20" s="4">
        <v>716</v>
      </c>
      <c r="D20" s="5" t="s">
        <v>305</v>
      </c>
      <c r="E20" s="3" t="s">
        <v>8</v>
      </c>
      <c r="F20" s="4" t="s">
        <v>285</v>
      </c>
      <c r="G20" s="5">
        <v>6001</v>
      </c>
      <c r="H20" s="3" t="s">
        <v>286</v>
      </c>
      <c r="I20" s="5">
        <v>3680570</v>
      </c>
    </row>
    <row r="21" spans="1:9">
      <c r="A21" s="2" t="s">
        <v>13</v>
      </c>
      <c r="B21" s="3" t="s">
        <v>261</v>
      </c>
      <c r="C21" s="4">
        <v>841</v>
      </c>
      <c r="D21" s="5" t="s">
        <v>305</v>
      </c>
      <c r="E21" s="3" t="s">
        <v>8</v>
      </c>
      <c r="F21" s="4" t="s">
        <v>280</v>
      </c>
      <c r="G21" s="5">
        <v>7002</v>
      </c>
      <c r="H21" s="3" t="s">
        <v>281</v>
      </c>
      <c r="I21" s="5">
        <v>400</v>
      </c>
    </row>
    <row r="22" spans="1:9">
      <c r="A22" s="2" t="s">
        <v>13</v>
      </c>
      <c r="B22" s="3" t="s">
        <v>261</v>
      </c>
      <c r="C22" s="4">
        <v>841</v>
      </c>
      <c r="D22" s="5" t="s">
        <v>305</v>
      </c>
      <c r="E22" s="3" t="s">
        <v>8</v>
      </c>
      <c r="F22" s="4" t="s">
        <v>280</v>
      </c>
      <c r="G22" s="5">
        <v>7002</v>
      </c>
      <c r="H22" s="3" t="s">
        <v>281</v>
      </c>
      <c r="I22" s="5">
        <v>280</v>
      </c>
    </row>
    <row r="23" spans="1:9">
      <c r="A23" s="2" t="s">
        <v>13</v>
      </c>
      <c r="B23" s="3" t="s">
        <v>261</v>
      </c>
      <c r="C23" s="4">
        <v>841</v>
      </c>
      <c r="D23" s="5" t="s">
        <v>305</v>
      </c>
      <c r="E23" s="3" t="s">
        <v>8</v>
      </c>
      <c r="F23" s="4" t="s">
        <v>285</v>
      </c>
      <c r="G23" s="5">
        <v>6001</v>
      </c>
      <c r="H23" s="3" t="s">
        <v>286</v>
      </c>
      <c r="I23" s="5">
        <v>840000</v>
      </c>
    </row>
    <row r="24" spans="1:9">
      <c r="A24" s="2" t="s">
        <v>13</v>
      </c>
      <c r="B24" s="3" t="s">
        <v>261</v>
      </c>
      <c r="C24" s="4">
        <v>841</v>
      </c>
      <c r="D24" s="5" t="s">
        <v>305</v>
      </c>
      <c r="E24" s="3" t="s">
        <v>8</v>
      </c>
      <c r="F24" s="4" t="s">
        <v>290</v>
      </c>
      <c r="G24" s="5">
        <v>7004</v>
      </c>
      <c r="H24" s="3" t="s">
        <v>286</v>
      </c>
      <c r="I24" s="5">
        <v>191</v>
      </c>
    </row>
    <row r="25" spans="1:9">
      <c r="A25" s="2" t="s">
        <v>13</v>
      </c>
      <c r="B25" s="3" t="s">
        <v>261</v>
      </c>
      <c r="C25" s="4">
        <v>841</v>
      </c>
      <c r="D25" s="5" t="s">
        <v>305</v>
      </c>
      <c r="E25" s="3" t="s">
        <v>8</v>
      </c>
      <c r="F25" s="4" t="s">
        <v>293</v>
      </c>
      <c r="G25" s="5">
        <v>6003</v>
      </c>
      <c r="H25" s="3" t="s">
        <v>294</v>
      </c>
      <c r="I25" s="5">
        <v>220</v>
      </c>
    </row>
    <row r="26" spans="1:9">
      <c r="A26" s="2" t="s">
        <v>13</v>
      </c>
      <c r="B26" s="3" t="s">
        <v>261</v>
      </c>
      <c r="C26" s="4">
        <v>841</v>
      </c>
      <c r="D26" s="5" t="s">
        <v>305</v>
      </c>
      <c r="E26" s="3" t="s">
        <v>8</v>
      </c>
      <c r="F26" s="4" t="s">
        <v>293</v>
      </c>
      <c r="G26" s="5">
        <v>6003</v>
      </c>
      <c r="H26" s="3" t="s">
        <v>294</v>
      </c>
      <c r="I26" s="5">
        <v>120</v>
      </c>
    </row>
    <row r="27" spans="1:9">
      <c r="A27" s="2" t="s">
        <v>13</v>
      </c>
      <c r="B27" s="3" t="s">
        <v>261</v>
      </c>
      <c r="C27" s="4">
        <v>841</v>
      </c>
      <c r="D27" s="5" t="s">
        <v>305</v>
      </c>
      <c r="E27" s="3" t="s">
        <v>8</v>
      </c>
      <c r="F27" s="4" t="s">
        <v>295</v>
      </c>
      <c r="G27" s="5">
        <v>6004</v>
      </c>
      <c r="H27" s="3" t="s">
        <v>294</v>
      </c>
      <c r="I27" s="5">
        <v>220</v>
      </c>
    </row>
    <row r="28" spans="1:9">
      <c r="A28" s="2" t="s">
        <v>13</v>
      </c>
      <c r="B28" s="3" t="s">
        <v>78</v>
      </c>
      <c r="C28" s="4">
        <v>3556</v>
      </c>
      <c r="D28" s="5" t="s">
        <v>306</v>
      </c>
      <c r="E28" s="3" t="s">
        <v>8</v>
      </c>
      <c r="F28" s="4" t="s">
        <v>56</v>
      </c>
      <c r="G28" s="5">
        <v>8002</v>
      </c>
      <c r="H28" s="3" t="s">
        <v>57</v>
      </c>
      <c r="I28" s="5">
        <v>3008000</v>
      </c>
    </row>
    <row r="29" spans="1:9">
      <c r="A29" s="2" t="s">
        <v>13</v>
      </c>
      <c r="B29" s="3" t="s">
        <v>70</v>
      </c>
      <c r="C29" s="4">
        <v>6000</v>
      </c>
      <c r="D29" s="5" t="s">
        <v>70</v>
      </c>
      <c r="E29" s="3" t="s">
        <v>8</v>
      </c>
      <c r="F29" s="4" t="s">
        <v>56</v>
      </c>
      <c r="G29" s="5">
        <v>8002</v>
      </c>
      <c r="H29" s="3" t="s">
        <v>57</v>
      </c>
      <c r="I29" s="5">
        <v>4165892</v>
      </c>
    </row>
    <row r="30" spans="1:9">
      <c r="A30" s="2" t="s">
        <v>13</v>
      </c>
      <c r="B30" s="3" t="s">
        <v>21</v>
      </c>
      <c r="C30" s="4">
        <v>697</v>
      </c>
      <c r="D30" s="5" t="s">
        <v>303</v>
      </c>
      <c r="E30" s="3" t="s">
        <v>8</v>
      </c>
      <c r="F30" s="4" t="s">
        <v>9</v>
      </c>
      <c r="G30" s="5">
        <v>8006</v>
      </c>
      <c r="H30" s="3" t="s">
        <v>10</v>
      </c>
      <c r="I30" s="5">
        <v>888000</v>
      </c>
    </row>
    <row r="31" spans="1:9">
      <c r="A31" s="2" t="s">
        <v>13</v>
      </c>
      <c r="B31" s="3" t="s">
        <v>21</v>
      </c>
      <c r="C31" s="4">
        <v>697</v>
      </c>
      <c r="D31" s="5" t="s">
        <v>303</v>
      </c>
      <c r="E31" s="3" t="s">
        <v>8</v>
      </c>
      <c r="F31" s="4" t="s">
        <v>81</v>
      </c>
      <c r="G31" s="5">
        <v>8021</v>
      </c>
      <c r="H31" s="3" t="s">
        <v>82</v>
      </c>
      <c r="I31" s="5">
        <v>3614000</v>
      </c>
    </row>
    <row r="32" spans="1:9">
      <c r="A32" s="2" t="s">
        <v>13</v>
      </c>
      <c r="B32" s="3" t="s">
        <v>21</v>
      </c>
      <c r="C32" s="4">
        <v>697</v>
      </c>
      <c r="D32" s="5" t="s">
        <v>303</v>
      </c>
      <c r="E32" s="3" t="s">
        <v>8</v>
      </c>
      <c r="F32" s="4" t="s">
        <v>285</v>
      </c>
      <c r="G32" s="5">
        <v>6001</v>
      </c>
      <c r="H32" s="3" t="s">
        <v>286</v>
      </c>
      <c r="I32" s="5">
        <v>807789</v>
      </c>
    </row>
    <row r="33" spans="1:9">
      <c r="A33" s="2" t="s">
        <v>13</v>
      </c>
      <c r="B33" s="3" t="s">
        <v>21</v>
      </c>
      <c r="C33" s="4">
        <v>697</v>
      </c>
      <c r="D33" s="5" t="s">
        <v>303</v>
      </c>
      <c r="E33" s="3" t="s">
        <v>8</v>
      </c>
      <c r="F33" s="4" t="s">
        <v>285</v>
      </c>
      <c r="G33" s="5">
        <v>6001</v>
      </c>
      <c r="H33" s="3" t="s">
        <v>286</v>
      </c>
      <c r="I33" s="5">
        <v>807788</v>
      </c>
    </row>
    <row r="34" spans="1:9">
      <c r="A34" s="2" t="s">
        <v>13</v>
      </c>
      <c r="B34" s="3" t="s">
        <v>21</v>
      </c>
      <c r="C34" s="4">
        <v>697</v>
      </c>
      <c r="D34" s="5" t="s">
        <v>303</v>
      </c>
      <c r="E34" s="3" t="s">
        <v>8</v>
      </c>
      <c r="F34" s="4" t="s">
        <v>285</v>
      </c>
      <c r="G34" s="5">
        <v>6001</v>
      </c>
      <c r="H34" s="3" t="s">
        <v>286</v>
      </c>
      <c r="I34" s="5">
        <v>526719</v>
      </c>
    </row>
    <row r="35" spans="1:9">
      <c r="A35" s="2" t="s">
        <v>13</v>
      </c>
      <c r="B35" s="3" t="s">
        <v>21</v>
      </c>
      <c r="C35" s="4">
        <v>697</v>
      </c>
      <c r="D35" s="5" t="s">
        <v>303</v>
      </c>
      <c r="E35" s="3" t="s">
        <v>8</v>
      </c>
      <c r="F35" s="4" t="s">
        <v>285</v>
      </c>
      <c r="G35" s="5">
        <v>6001</v>
      </c>
      <c r="H35" s="3" t="s">
        <v>286</v>
      </c>
      <c r="I35" s="5">
        <v>526718</v>
      </c>
    </row>
    <row r="36" spans="1:9">
      <c r="A36" s="2" t="s">
        <v>13</v>
      </c>
      <c r="B36" s="3" t="s">
        <v>21</v>
      </c>
      <c r="C36" s="4">
        <v>697</v>
      </c>
      <c r="D36" s="5" t="s">
        <v>303</v>
      </c>
      <c r="E36" s="3" t="s">
        <v>8</v>
      </c>
      <c r="F36" s="4" t="s">
        <v>285</v>
      </c>
      <c r="G36" s="5">
        <v>6001</v>
      </c>
      <c r="H36" s="3" t="s">
        <v>286</v>
      </c>
      <c r="I36" s="5">
        <v>583389</v>
      </c>
    </row>
    <row r="37" spans="1:9">
      <c r="A37" s="2" t="s">
        <v>13</v>
      </c>
      <c r="B37" s="3" t="s">
        <v>21</v>
      </c>
      <c r="C37" s="4">
        <v>697</v>
      </c>
      <c r="D37" s="5" t="s">
        <v>303</v>
      </c>
      <c r="E37" s="3" t="s">
        <v>8</v>
      </c>
      <c r="F37" s="4" t="s">
        <v>285</v>
      </c>
      <c r="G37" s="5">
        <v>6001</v>
      </c>
      <c r="H37" s="3" t="s">
        <v>286</v>
      </c>
      <c r="I37" s="5">
        <v>583390</v>
      </c>
    </row>
    <row r="38" spans="1:9">
      <c r="A38" s="2" t="s">
        <v>13</v>
      </c>
      <c r="B38" s="3" t="s">
        <v>189</v>
      </c>
      <c r="C38" s="4">
        <v>698</v>
      </c>
      <c r="D38" s="5" t="s">
        <v>303</v>
      </c>
      <c r="E38" s="3" t="s">
        <v>8</v>
      </c>
      <c r="F38" s="4" t="s">
        <v>285</v>
      </c>
      <c r="G38" s="5">
        <v>6001</v>
      </c>
      <c r="H38" s="3" t="s">
        <v>286</v>
      </c>
      <c r="I38" s="5">
        <v>959425</v>
      </c>
    </row>
    <row r="39" spans="1:9">
      <c r="A39" s="2" t="s">
        <v>13</v>
      </c>
      <c r="B39" s="3" t="s">
        <v>189</v>
      </c>
      <c r="C39" s="4">
        <v>698</v>
      </c>
      <c r="D39" s="5" t="s">
        <v>303</v>
      </c>
      <c r="E39" s="3" t="s">
        <v>8</v>
      </c>
      <c r="F39" s="4" t="s">
        <v>285</v>
      </c>
      <c r="G39" s="5">
        <v>6001</v>
      </c>
      <c r="H39" s="3" t="s">
        <v>286</v>
      </c>
      <c r="I39" s="5">
        <v>959425</v>
      </c>
    </row>
    <row r="40" spans="1:9">
      <c r="A40" s="2" t="s">
        <v>13</v>
      </c>
      <c r="B40" s="3" t="s">
        <v>230</v>
      </c>
      <c r="C40" s="4">
        <v>317</v>
      </c>
      <c r="D40" s="5" t="s">
        <v>308</v>
      </c>
      <c r="E40" s="3" t="s">
        <v>8</v>
      </c>
      <c r="F40" s="4" t="s">
        <v>275</v>
      </c>
      <c r="G40" s="5">
        <v>8003</v>
      </c>
      <c r="H40" s="3" t="s">
        <v>276</v>
      </c>
      <c r="I40" s="5">
        <v>964</v>
      </c>
    </row>
    <row r="41" spans="1:9">
      <c r="A41" s="2" t="s">
        <v>13</v>
      </c>
      <c r="B41" s="3" t="s">
        <v>67</v>
      </c>
      <c r="C41" s="4">
        <v>373</v>
      </c>
      <c r="D41" s="5" t="s">
        <v>303</v>
      </c>
      <c r="E41" s="3" t="s">
        <v>8</v>
      </c>
      <c r="F41" s="4" t="s">
        <v>56</v>
      </c>
      <c r="G41" s="5">
        <v>8002</v>
      </c>
      <c r="H41" s="3" t="s">
        <v>57</v>
      </c>
      <c r="I41" s="5">
        <v>5771080</v>
      </c>
    </row>
    <row r="42" spans="1:9">
      <c r="A42" s="2" t="s">
        <v>13</v>
      </c>
      <c r="B42" s="3" t="s">
        <v>67</v>
      </c>
      <c r="C42" s="4">
        <v>373</v>
      </c>
      <c r="D42" s="5" t="s">
        <v>303</v>
      </c>
      <c r="E42" s="3" t="s">
        <v>8</v>
      </c>
      <c r="F42" s="4" t="s">
        <v>275</v>
      </c>
      <c r="G42" s="5">
        <v>8003</v>
      </c>
      <c r="H42" s="3" t="s">
        <v>276</v>
      </c>
      <c r="I42" s="5">
        <v>927.1</v>
      </c>
    </row>
    <row r="43" spans="1:9">
      <c r="A43" s="2" t="s">
        <v>13</v>
      </c>
      <c r="B43" s="3" t="s">
        <v>67</v>
      </c>
      <c r="C43" s="4">
        <v>373</v>
      </c>
      <c r="D43" s="5" t="s">
        <v>303</v>
      </c>
      <c r="E43" s="3" t="s">
        <v>8</v>
      </c>
      <c r="F43" s="4" t="s">
        <v>277</v>
      </c>
      <c r="G43" s="5">
        <v>8010</v>
      </c>
      <c r="H43" s="3" t="s">
        <v>276</v>
      </c>
      <c r="I43" s="5">
        <v>335.1</v>
      </c>
    </row>
    <row r="44" spans="1:9">
      <c r="A44" s="2" t="s">
        <v>13</v>
      </c>
      <c r="B44" s="3" t="s">
        <v>67</v>
      </c>
      <c r="C44" s="4">
        <v>373</v>
      </c>
      <c r="D44" s="5" t="s">
        <v>303</v>
      </c>
      <c r="E44" s="3" t="s">
        <v>8</v>
      </c>
      <c r="F44" s="4" t="s">
        <v>293</v>
      </c>
      <c r="G44" s="5">
        <v>6003</v>
      </c>
      <c r="H44" s="3" t="s">
        <v>294</v>
      </c>
      <c r="I44" s="5">
        <v>613</v>
      </c>
    </row>
    <row r="45" spans="1:9">
      <c r="A45" s="2" t="s">
        <v>13</v>
      </c>
      <c r="B45" s="3" t="s">
        <v>152</v>
      </c>
      <c r="C45" s="4">
        <v>877</v>
      </c>
      <c r="D45" s="5" t="s">
        <v>303</v>
      </c>
      <c r="E45" s="3" t="s">
        <v>8</v>
      </c>
      <c r="F45" s="4" t="s">
        <v>270</v>
      </c>
      <c r="G45" s="5">
        <v>8009</v>
      </c>
      <c r="H45" s="3" t="s">
        <v>271</v>
      </c>
      <c r="I45" s="5">
        <v>339030</v>
      </c>
    </row>
    <row r="46" spans="1:9">
      <c r="A46" s="2" t="s">
        <v>13</v>
      </c>
      <c r="B46" s="3" t="s">
        <v>152</v>
      </c>
      <c r="C46" s="4">
        <v>877</v>
      </c>
      <c r="D46" s="5" t="s">
        <v>303</v>
      </c>
      <c r="E46" s="3" t="s">
        <v>8</v>
      </c>
      <c r="F46" s="4" t="s">
        <v>270</v>
      </c>
      <c r="G46" s="5">
        <v>8009</v>
      </c>
      <c r="H46" s="3" t="s">
        <v>271</v>
      </c>
      <c r="I46" s="5">
        <v>63452</v>
      </c>
    </row>
    <row r="47" spans="1:9">
      <c r="A47" s="2" t="s">
        <v>13</v>
      </c>
      <c r="B47" s="3" t="s">
        <v>152</v>
      </c>
      <c r="C47" s="4">
        <v>877</v>
      </c>
      <c r="D47" s="5" t="s">
        <v>303</v>
      </c>
      <c r="E47" s="3" t="s">
        <v>8</v>
      </c>
      <c r="F47" s="4" t="s">
        <v>275</v>
      </c>
      <c r="G47" s="5">
        <v>8003</v>
      </c>
      <c r="H47" s="3" t="s">
        <v>276</v>
      </c>
      <c r="I47" s="5">
        <v>139</v>
      </c>
    </row>
    <row r="48" spans="1:9">
      <c r="A48" s="2" t="s">
        <v>13</v>
      </c>
      <c r="B48" s="3" t="s">
        <v>152</v>
      </c>
      <c r="C48" s="4">
        <v>877</v>
      </c>
      <c r="D48" s="5" t="s">
        <v>303</v>
      </c>
      <c r="E48" s="3" t="s">
        <v>8</v>
      </c>
      <c r="F48" s="4" t="s">
        <v>277</v>
      </c>
      <c r="G48" s="5">
        <v>8010</v>
      </c>
      <c r="H48" s="3" t="s">
        <v>276</v>
      </c>
      <c r="I48" s="5">
        <v>1209</v>
      </c>
    </row>
    <row r="49" spans="1:9">
      <c r="A49" s="2" t="s">
        <v>13</v>
      </c>
      <c r="B49" s="3" t="s">
        <v>46</v>
      </c>
      <c r="C49" s="4">
        <v>288</v>
      </c>
      <c r="D49" s="5" t="s">
        <v>304</v>
      </c>
      <c r="E49" s="3" t="s">
        <v>8</v>
      </c>
      <c r="F49" s="4" t="s">
        <v>9</v>
      </c>
      <c r="G49" s="5">
        <v>8006</v>
      </c>
      <c r="H49" s="3" t="s">
        <v>10</v>
      </c>
      <c r="I49" s="5">
        <v>661000</v>
      </c>
    </row>
    <row r="50" spans="1:9">
      <c r="A50" s="2" t="s">
        <v>13</v>
      </c>
      <c r="B50" s="3" t="s">
        <v>46</v>
      </c>
      <c r="C50" s="4">
        <v>288</v>
      </c>
      <c r="D50" s="5" t="s">
        <v>304</v>
      </c>
      <c r="E50" s="3" t="s">
        <v>8</v>
      </c>
      <c r="F50" s="4" t="s">
        <v>280</v>
      </c>
      <c r="G50" s="5">
        <v>7002</v>
      </c>
      <c r="H50" s="3" t="s">
        <v>281</v>
      </c>
      <c r="I50" s="5">
        <v>511</v>
      </c>
    </row>
    <row r="51" spans="1:9">
      <c r="A51" s="2" t="s">
        <v>13</v>
      </c>
      <c r="B51" s="3" t="s">
        <v>175</v>
      </c>
      <c r="C51" s="4">
        <v>200</v>
      </c>
      <c r="D51" s="5" t="s">
        <v>303</v>
      </c>
      <c r="E51" s="3" t="s">
        <v>8</v>
      </c>
      <c r="F51" s="4" t="s">
        <v>283</v>
      </c>
      <c r="G51" s="5">
        <v>10001</v>
      </c>
      <c r="H51" s="3" t="s">
        <v>284</v>
      </c>
      <c r="I51" s="5">
        <v>224</v>
      </c>
    </row>
    <row r="52" spans="1:9">
      <c r="A52" s="2" t="s">
        <v>13</v>
      </c>
      <c r="B52" s="3" t="s">
        <v>18</v>
      </c>
      <c r="C52" s="4">
        <v>326</v>
      </c>
      <c r="D52" s="5" t="s">
        <v>303</v>
      </c>
      <c r="E52" s="3" t="s">
        <v>8</v>
      </c>
      <c r="F52" s="4" t="s">
        <v>9</v>
      </c>
      <c r="G52" s="5">
        <v>8006</v>
      </c>
      <c r="H52" s="3" t="s">
        <v>10</v>
      </c>
      <c r="I52" s="5">
        <v>475000</v>
      </c>
    </row>
    <row r="53" spans="1:9">
      <c r="A53" s="2" t="s">
        <v>13</v>
      </c>
      <c r="B53" s="3" t="s">
        <v>18</v>
      </c>
      <c r="C53" s="4">
        <v>326</v>
      </c>
      <c r="D53" s="5" t="s">
        <v>303</v>
      </c>
      <c r="E53" s="3" t="s">
        <v>8</v>
      </c>
      <c r="F53" s="4" t="s">
        <v>9</v>
      </c>
      <c r="G53" s="5">
        <v>8006</v>
      </c>
      <c r="H53" s="3" t="s">
        <v>10</v>
      </c>
      <c r="I53" s="5">
        <v>307740</v>
      </c>
    </row>
    <row r="54" spans="1:9">
      <c r="A54" s="2" t="s">
        <v>13</v>
      </c>
      <c r="B54" s="3" t="s">
        <v>18</v>
      </c>
      <c r="C54" s="4">
        <v>326</v>
      </c>
      <c r="D54" s="5" t="s">
        <v>303</v>
      </c>
      <c r="E54" s="3" t="s">
        <v>8</v>
      </c>
      <c r="F54" s="4" t="s">
        <v>56</v>
      </c>
      <c r="G54" s="5">
        <v>8002</v>
      </c>
      <c r="H54" s="3" t="s">
        <v>57</v>
      </c>
      <c r="I54" s="5">
        <v>1839574</v>
      </c>
    </row>
    <row r="55" spans="1:9">
      <c r="A55" s="2" t="s">
        <v>13</v>
      </c>
      <c r="B55" s="3" t="s">
        <v>18</v>
      </c>
      <c r="C55" s="4">
        <v>326</v>
      </c>
      <c r="D55" s="5" t="s">
        <v>303</v>
      </c>
      <c r="E55" s="3" t="s">
        <v>8</v>
      </c>
      <c r="F55" s="4" t="s">
        <v>56</v>
      </c>
      <c r="G55" s="5">
        <v>8002</v>
      </c>
      <c r="H55" s="3" t="s">
        <v>57</v>
      </c>
      <c r="I55" s="5">
        <v>1062670</v>
      </c>
    </row>
    <row r="56" spans="1:9">
      <c r="A56" s="2" t="s">
        <v>13</v>
      </c>
      <c r="B56" s="3" t="s">
        <v>18</v>
      </c>
      <c r="C56" s="4">
        <v>326</v>
      </c>
      <c r="D56" s="5" t="s">
        <v>303</v>
      </c>
      <c r="E56" s="3" t="s">
        <v>8</v>
      </c>
      <c r="F56" s="4" t="s">
        <v>92</v>
      </c>
      <c r="G56" s="5">
        <v>9006</v>
      </c>
      <c r="H56" s="3" t="s">
        <v>93</v>
      </c>
      <c r="I56" s="5">
        <v>458731</v>
      </c>
    </row>
    <row r="57" spans="1:9">
      <c r="A57" s="2" t="s">
        <v>13</v>
      </c>
      <c r="B57" s="3" t="s">
        <v>18</v>
      </c>
      <c r="C57" s="4">
        <v>326</v>
      </c>
      <c r="D57" s="5" t="s">
        <v>303</v>
      </c>
      <c r="E57" s="3" t="s">
        <v>8</v>
      </c>
      <c r="F57" s="4" t="s">
        <v>92</v>
      </c>
      <c r="G57" s="5">
        <v>9006</v>
      </c>
      <c r="H57" s="3" t="s">
        <v>93</v>
      </c>
      <c r="I57" s="5">
        <v>1400</v>
      </c>
    </row>
    <row r="58" spans="1:9">
      <c r="A58" s="2" t="s">
        <v>13</v>
      </c>
      <c r="B58" s="3" t="s">
        <v>18</v>
      </c>
      <c r="C58" s="4">
        <v>326</v>
      </c>
      <c r="D58" s="5" t="s">
        <v>303</v>
      </c>
      <c r="E58" s="3" t="s">
        <v>8</v>
      </c>
      <c r="F58" s="4" t="s">
        <v>92</v>
      </c>
      <c r="G58" s="5">
        <v>9006</v>
      </c>
      <c r="H58" s="3" t="s">
        <v>93</v>
      </c>
      <c r="I58" s="5">
        <v>859968</v>
      </c>
    </row>
    <row r="59" spans="1:9">
      <c r="A59" s="2" t="s">
        <v>13</v>
      </c>
      <c r="B59" s="3" t="s">
        <v>18</v>
      </c>
      <c r="C59" s="4">
        <v>326</v>
      </c>
      <c r="D59" s="5" t="s">
        <v>303</v>
      </c>
      <c r="E59" s="3" t="s">
        <v>8</v>
      </c>
      <c r="F59" s="4" t="s">
        <v>92</v>
      </c>
      <c r="G59" s="5">
        <v>9006</v>
      </c>
      <c r="H59" s="3" t="s">
        <v>93</v>
      </c>
      <c r="I59" s="5">
        <v>122000</v>
      </c>
    </row>
    <row r="60" spans="1:9">
      <c r="A60" s="2" t="s">
        <v>13</v>
      </c>
      <c r="B60" s="3" t="s">
        <v>18</v>
      </c>
      <c r="C60" s="4">
        <v>326</v>
      </c>
      <c r="D60" s="5" t="s">
        <v>303</v>
      </c>
      <c r="E60" s="3" t="s">
        <v>8</v>
      </c>
      <c r="F60" s="4" t="s">
        <v>268</v>
      </c>
      <c r="G60" s="5">
        <v>8017</v>
      </c>
      <c r="H60" s="3" t="s">
        <v>101</v>
      </c>
      <c r="I60" s="5">
        <v>1</v>
      </c>
    </row>
    <row r="61" spans="1:9">
      <c r="A61" s="2" t="s">
        <v>13</v>
      </c>
      <c r="B61" s="3" t="s">
        <v>18</v>
      </c>
      <c r="C61" s="4">
        <v>326</v>
      </c>
      <c r="D61" s="5" t="s">
        <v>303</v>
      </c>
      <c r="E61" s="3" t="s">
        <v>8</v>
      </c>
      <c r="F61" s="4" t="s">
        <v>285</v>
      </c>
      <c r="G61" s="5">
        <v>6001</v>
      </c>
      <c r="H61" s="3" t="s">
        <v>286</v>
      </c>
      <c r="I61" s="5">
        <v>666821</v>
      </c>
    </row>
    <row r="62" spans="1:9">
      <c r="A62" s="2" t="s">
        <v>13</v>
      </c>
      <c r="B62" s="3" t="s">
        <v>18</v>
      </c>
      <c r="C62" s="4">
        <v>326</v>
      </c>
      <c r="D62" s="5" t="s">
        <v>303</v>
      </c>
      <c r="E62" s="3" t="s">
        <v>8</v>
      </c>
      <c r="F62" s="4" t="s">
        <v>285</v>
      </c>
      <c r="G62" s="5">
        <v>6001</v>
      </c>
      <c r="H62" s="3" t="s">
        <v>286</v>
      </c>
      <c r="I62" s="5">
        <v>709339</v>
      </c>
    </row>
    <row r="63" spans="1:9">
      <c r="A63" s="2" t="s">
        <v>13</v>
      </c>
      <c r="B63" s="3" t="s">
        <v>18</v>
      </c>
      <c r="C63" s="4">
        <v>326</v>
      </c>
      <c r="D63" s="5" t="s">
        <v>303</v>
      </c>
      <c r="E63" s="3" t="s">
        <v>8</v>
      </c>
      <c r="F63" s="4" t="s">
        <v>285</v>
      </c>
      <c r="G63" s="5">
        <v>6001</v>
      </c>
      <c r="H63" s="3" t="s">
        <v>286</v>
      </c>
      <c r="I63" s="5">
        <v>718512</v>
      </c>
    </row>
    <row r="64" spans="1:9">
      <c r="A64" s="2" t="s">
        <v>13</v>
      </c>
      <c r="B64" s="3" t="s">
        <v>18</v>
      </c>
      <c r="C64" s="4">
        <v>326</v>
      </c>
      <c r="D64" s="5" t="s">
        <v>303</v>
      </c>
      <c r="E64" s="3" t="s">
        <v>8</v>
      </c>
      <c r="F64" s="4" t="s">
        <v>285</v>
      </c>
      <c r="G64" s="5">
        <v>6001</v>
      </c>
      <c r="H64" s="3" t="s">
        <v>286</v>
      </c>
      <c r="I64" s="5">
        <v>693513</v>
      </c>
    </row>
    <row r="65" spans="1:9">
      <c r="A65" s="2" t="s">
        <v>13</v>
      </c>
      <c r="B65" s="3" t="s">
        <v>18</v>
      </c>
      <c r="C65" s="4">
        <v>326</v>
      </c>
      <c r="D65" s="5" t="s">
        <v>303</v>
      </c>
      <c r="E65" s="3" t="s">
        <v>8</v>
      </c>
      <c r="F65" s="4" t="s">
        <v>285</v>
      </c>
      <c r="G65" s="5">
        <v>6001</v>
      </c>
      <c r="H65" s="3" t="s">
        <v>286</v>
      </c>
      <c r="I65" s="5">
        <v>859540</v>
      </c>
    </row>
    <row r="66" spans="1:9">
      <c r="A66" s="2" t="s">
        <v>13</v>
      </c>
      <c r="B66" s="3" t="s">
        <v>18</v>
      </c>
      <c r="C66" s="4">
        <v>326</v>
      </c>
      <c r="D66" s="5" t="s">
        <v>303</v>
      </c>
      <c r="E66" s="3" t="s">
        <v>8</v>
      </c>
      <c r="F66" s="4" t="s">
        <v>285</v>
      </c>
      <c r="G66" s="5">
        <v>6001</v>
      </c>
      <c r="H66" s="3" t="s">
        <v>286</v>
      </c>
      <c r="I66" s="5">
        <v>583920</v>
      </c>
    </row>
    <row r="67" spans="1:9">
      <c r="A67" s="2" t="s">
        <v>13</v>
      </c>
      <c r="B67" s="3" t="s">
        <v>18</v>
      </c>
      <c r="C67" s="4">
        <v>326</v>
      </c>
      <c r="D67" s="5" t="s">
        <v>303</v>
      </c>
      <c r="E67" s="3" t="s">
        <v>8</v>
      </c>
      <c r="F67" s="4" t="s">
        <v>285</v>
      </c>
      <c r="G67" s="5">
        <v>6001</v>
      </c>
      <c r="H67" s="3" t="s">
        <v>286</v>
      </c>
      <c r="I67" s="5">
        <v>797442</v>
      </c>
    </row>
    <row r="68" spans="1:9">
      <c r="A68" s="2" t="s">
        <v>13</v>
      </c>
      <c r="B68" s="3" t="s">
        <v>18</v>
      </c>
      <c r="C68" s="4">
        <v>326</v>
      </c>
      <c r="D68" s="5" t="s">
        <v>303</v>
      </c>
      <c r="E68" s="3" t="s">
        <v>8</v>
      </c>
      <c r="F68" s="4" t="s">
        <v>285</v>
      </c>
      <c r="G68" s="5">
        <v>6001</v>
      </c>
      <c r="H68" s="3" t="s">
        <v>286</v>
      </c>
      <c r="I68" s="5">
        <v>700322</v>
      </c>
    </row>
    <row r="69" spans="1:9">
      <c r="A69" s="2" t="s">
        <v>13</v>
      </c>
      <c r="B69" s="3" t="s">
        <v>18</v>
      </c>
      <c r="C69" s="4">
        <v>326</v>
      </c>
      <c r="D69" s="5" t="s">
        <v>303</v>
      </c>
      <c r="E69" s="3" t="s">
        <v>8</v>
      </c>
      <c r="F69" s="4" t="s">
        <v>296</v>
      </c>
      <c r="G69" s="5">
        <v>8004</v>
      </c>
      <c r="H69" s="3" t="s">
        <v>297</v>
      </c>
      <c r="I69" s="5">
        <v>35000</v>
      </c>
    </row>
    <row r="70" spans="1:9">
      <c r="A70" s="2" t="s">
        <v>13</v>
      </c>
      <c r="B70" s="3" t="s">
        <v>18</v>
      </c>
      <c r="C70" s="4">
        <v>326</v>
      </c>
      <c r="D70" s="5" t="s">
        <v>303</v>
      </c>
      <c r="E70" s="3" t="s">
        <v>8</v>
      </c>
      <c r="F70" s="4" t="s">
        <v>296</v>
      </c>
      <c r="G70" s="5">
        <v>8004</v>
      </c>
      <c r="H70" s="3" t="s">
        <v>297</v>
      </c>
      <c r="I70" s="5">
        <v>120000</v>
      </c>
    </row>
    <row r="71" spans="1:9">
      <c r="A71" s="2" t="s">
        <v>13</v>
      </c>
      <c r="B71" s="3" t="s">
        <v>18</v>
      </c>
      <c r="C71" s="4">
        <v>326</v>
      </c>
      <c r="D71" s="5" t="s">
        <v>303</v>
      </c>
      <c r="E71" s="3" t="s">
        <v>8</v>
      </c>
      <c r="F71" s="4" t="s">
        <v>296</v>
      </c>
      <c r="G71" s="5">
        <v>8004</v>
      </c>
      <c r="H71" s="3" t="s">
        <v>297</v>
      </c>
      <c r="I71" s="5">
        <v>68000</v>
      </c>
    </row>
    <row r="72" spans="1:9">
      <c r="A72" s="2" t="s">
        <v>13</v>
      </c>
      <c r="B72" s="3" t="s">
        <v>18</v>
      </c>
      <c r="C72" s="4">
        <v>326</v>
      </c>
      <c r="D72" s="5" t="s">
        <v>303</v>
      </c>
      <c r="E72" s="3" t="s">
        <v>8</v>
      </c>
      <c r="F72" s="4" t="s">
        <v>296</v>
      </c>
      <c r="G72" s="5">
        <v>8004</v>
      </c>
      <c r="H72" s="3" t="s">
        <v>297</v>
      </c>
      <c r="I72" s="5">
        <v>76940</v>
      </c>
    </row>
    <row r="73" spans="1:9">
      <c r="A73" s="2" t="s">
        <v>13</v>
      </c>
      <c r="B73" s="3" t="s">
        <v>272</v>
      </c>
      <c r="C73" s="4">
        <v>430</v>
      </c>
      <c r="D73" s="5" t="s">
        <v>311</v>
      </c>
      <c r="E73" s="3" t="s">
        <v>8</v>
      </c>
      <c r="F73" s="4" t="s">
        <v>270</v>
      </c>
      <c r="G73" s="5">
        <v>8009</v>
      </c>
      <c r="H73" s="3" t="s">
        <v>271</v>
      </c>
      <c r="I73" s="5">
        <v>382671</v>
      </c>
    </row>
    <row r="74" spans="1:9">
      <c r="A74" s="2" t="s">
        <v>13</v>
      </c>
      <c r="B74" s="3" t="s">
        <v>79</v>
      </c>
      <c r="C74" s="4">
        <v>592</v>
      </c>
      <c r="D74" s="5" t="s">
        <v>312</v>
      </c>
      <c r="E74" s="3" t="s">
        <v>8</v>
      </c>
      <c r="F74" s="4" t="s">
        <v>56</v>
      </c>
      <c r="G74" s="5">
        <v>8002</v>
      </c>
      <c r="H74" s="3" t="s">
        <v>57</v>
      </c>
      <c r="I74" s="5">
        <v>3670000</v>
      </c>
    </row>
    <row r="75" spans="1:9">
      <c r="A75" s="2" t="s">
        <v>13</v>
      </c>
      <c r="B75" s="3" t="s">
        <v>69</v>
      </c>
      <c r="C75" s="4">
        <v>418</v>
      </c>
      <c r="D75" s="5" t="s">
        <v>304</v>
      </c>
      <c r="E75" s="3" t="s">
        <v>8</v>
      </c>
      <c r="F75" s="4" t="s">
        <v>56</v>
      </c>
      <c r="G75" s="5">
        <v>8002</v>
      </c>
      <c r="H75" s="3" t="s">
        <v>57</v>
      </c>
      <c r="I75" s="5">
        <v>5627735</v>
      </c>
    </row>
    <row r="76" spans="1:9">
      <c r="A76" s="2" t="s">
        <v>13</v>
      </c>
      <c r="B76" s="3" t="s">
        <v>89</v>
      </c>
      <c r="C76" s="4">
        <v>9800</v>
      </c>
      <c r="D76" s="5" t="s">
        <v>89</v>
      </c>
      <c r="E76" s="3" t="s">
        <v>8</v>
      </c>
      <c r="F76" s="4" t="s">
        <v>83</v>
      </c>
      <c r="G76" s="5">
        <v>8022</v>
      </c>
      <c r="H76" s="3" t="s">
        <v>82</v>
      </c>
      <c r="I76" s="5">
        <v>2147006</v>
      </c>
    </row>
    <row r="77" spans="1:9">
      <c r="A77" s="2" t="s">
        <v>13</v>
      </c>
      <c r="B77" s="3" t="s">
        <v>89</v>
      </c>
      <c r="C77" s="4">
        <v>9800</v>
      </c>
      <c r="D77" s="5" t="s">
        <v>89</v>
      </c>
      <c r="E77" s="3" t="s">
        <v>8</v>
      </c>
      <c r="F77" s="4" t="s">
        <v>83</v>
      </c>
      <c r="G77" s="5">
        <v>8022</v>
      </c>
      <c r="H77" s="3" t="s">
        <v>82</v>
      </c>
      <c r="I77" s="5">
        <v>453901</v>
      </c>
    </row>
    <row r="78" spans="1:9">
      <c r="A78" s="2" t="s">
        <v>13</v>
      </c>
      <c r="B78" s="3" t="s">
        <v>89</v>
      </c>
      <c r="C78" s="4">
        <v>9800</v>
      </c>
      <c r="D78" s="5" t="s">
        <v>89</v>
      </c>
      <c r="E78" s="3" t="s">
        <v>8</v>
      </c>
      <c r="F78" s="4" t="s">
        <v>280</v>
      </c>
      <c r="G78" s="5">
        <v>7002</v>
      </c>
      <c r="H78" s="3" t="s">
        <v>281</v>
      </c>
      <c r="I78" s="5">
        <v>107</v>
      </c>
    </row>
    <row r="79" spans="1:9">
      <c r="A79" s="2" t="s">
        <v>13</v>
      </c>
      <c r="B79" s="3" t="s">
        <v>89</v>
      </c>
      <c r="C79" s="4">
        <v>9800</v>
      </c>
      <c r="D79" s="5" t="s">
        <v>89</v>
      </c>
      <c r="E79" s="3" t="s">
        <v>8</v>
      </c>
      <c r="F79" s="4" t="s">
        <v>280</v>
      </c>
      <c r="G79" s="5">
        <v>7002</v>
      </c>
      <c r="H79" s="3" t="s">
        <v>281</v>
      </c>
      <c r="I79" s="5">
        <v>58</v>
      </c>
    </row>
    <row r="80" spans="1:9">
      <c r="A80" s="2" t="s">
        <v>13</v>
      </c>
      <c r="B80" s="3" t="s">
        <v>89</v>
      </c>
      <c r="C80" s="4">
        <v>9800</v>
      </c>
      <c r="D80" s="5" t="s">
        <v>89</v>
      </c>
      <c r="E80" s="3" t="s">
        <v>8</v>
      </c>
      <c r="F80" s="4" t="s">
        <v>287</v>
      </c>
      <c r="G80" s="5">
        <v>7003</v>
      </c>
      <c r="H80" s="3" t="s">
        <v>286</v>
      </c>
      <c r="I80" s="5">
        <v>274608</v>
      </c>
    </row>
    <row r="81" spans="1:9">
      <c r="A81" s="2" t="s">
        <v>13</v>
      </c>
      <c r="B81" s="3" t="s">
        <v>89</v>
      </c>
      <c r="C81" s="4">
        <v>9800</v>
      </c>
      <c r="D81" s="5" t="s">
        <v>89</v>
      </c>
      <c r="E81" s="3" t="s">
        <v>8</v>
      </c>
      <c r="F81" s="4" t="s">
        <v>293</v>
      </c>
      <c r="G81" s="5">
        <v>6003</v>
      </c>
      <c r="H81" s="3" t="s">
        <v>294</v>
      </c>
      <c r="I81" s="5">
        <v>9</v>
      </c>
    </row>
    <row r="82" spans="1:9">
      <c r="A82" s="2" t="s">
        <v>13</v>
      </c>
      <c r="B82" s="3" t="s">
        <v>144</v>
      </c>
      <c r="C82" s="4">
        <v>389</v>
      </c>
      <c r="D82" s="5" t="s">
        <v>304</v>
      </c>
      <c r="E82" s="3" t="s">
        <v>8</v>
      </c>
      <c r="F82" s="4" t="s">
        <v>275</v>
      </c>
      <c r="G82" s="5">
        <v>8003</v>
      </c>
      <c r="H82" s="3" t="s">
        <v>276</v>
      </c>
      <c r="I82" s="5">
        <v>437</v>
      </c>
    </row>
    <row r="83" spans="1:9">
      <c r="A83" s="2" t="s">
        <v>13</v>
      </c>
      <c r="B83" s="3" t="s">
        <v>144</v>
      </c>
      <c r="C83" s="4">
        <v>389</v>
      </c>
      <c r="D83" s="5" t="s">
        <v>304</v>
      </c>
      <c r="E83" s="3" t="s">
        <v>8</v>
      </c>
      <c r="F83" s="4" t="s">
        <v>280</v>
      </c>
      <c r="G83" s="5">
        <v>7002</v>
      </c>
      <c r="H83" s="3" t="s">
        <v>281</v>
      </c>
      <c r="I83" s="5">
        <v>112</v>
      </c>
    </row>
    <row r="84" spans="1:9">
      <c r="A84" s="2" t="s">
        <v>13</v>
      </c>
      <c r="B84" s="3" t="s">
        <v>144</v>
      </c>
      <c r="C84" s="4">
        <v>389</v>
      </c>
      <c r="D84" s="5" t="s">
        <v>304</v>
      </c>
      <c r="E84" s="3" t="s">
        <v>8</v>
      </c>
      <c r="F84" s="4" t="s">
        <v>293</v>
      </c>
      <c r="G84" s="5">
        <v>6003</v>
      </c>
      <c r="H84" s="3" t="s">
        <v>294</v>
      </c>
      <c r="I84" s="5">
        <v>197</v>
      </c>
    </row>
    <row r="85" spans="1:9">
      <c r="A85" s="2" t="s">
        <v>13</v>
      </c>
      <c r="B85" s="3" t="s">
        <v>168</v>
      </c>
      <c r="C85" s="4">
        <v>617</v>
      </c>
      <c r="D85" s="5" t="s">
        <v>314</v>
      </c>
      <c r="E85" s="3" t="s">
        <v>8</v>
      </c>
      <c r="F85" s="4" t="s">
        <v>275</v>
      </c>
      <c r="G85" s="5">
        <v>8003</v>
      </c>
      <c r="H85" s="3" t="s">
        <v>276</v>
      </c>
      <c r="I85" s="5">
        <v>1713</v>
      </c>
    </row>
    <row r="86" spans="1:9">
      <c r="A86" s="2" t="s">
        <v>13</v>
      </c>
      <c r="B86" s="3" t="s">
        <v>168</v>
      </c>
      <c r="C86" s="4">
        <v>617</v>
      </c>
      <c r="D86" s="5" t="s">
        <v>314</v>
      </c>
      <c r="E86" s="3" t="s">
        <v>8</v>
      </c>
      <c r="F86" s="4" t="s">
        <v>285</v>
      </c>
      <c r="G86" s="5">
        <v>6001</v>
      </c>
      <c r="H86" s="3" t="s">
        <v>286</v>
      </c>
      <c r="I86" s="5">
        <v>3350000</v>
      </c>
    </row>
    <row r="87" spans="1:9">
      <c r="A87" s="2" t="s">
        <v>13</v>
      </c>
      <c r="B87" s="3" t="s">
        <v>168</v>
      </c>
      <c r="C87" s="4">
        <v>617</v>
      </c>
      <c r="D87" s="5" t="s">
        <v>314</v>
      </c>
      <c r="E87" s="3" t="s">
        <v>8</v>
      </c>
      <c r="F87" s="4" t="s">
        <v>291</v>
      </c>
      <c r="G87" s="5">
        <v>10009</v>
      </c>
      <c r="H87" s="3" t="s">
        <v>292</v>
      </c>
      <c r="I87" s="5">
        <v>40</v>
      </c>
    </row>
    <row r="88" spans="1:9">
      <c r="A88" s="2" t="s">
        <v>13</v>
      </c>
      <c r="B88" s="3" t="s">
        <v>86</v>
      </c>
      <c r="C88" s="4">
        <v>33</v>
      </c>
      <c r="D88" s="5" t="s">
        <v>308</v>
      </c>
      <c r="E88" s="3" t="s">
        <v>8</v>
      </c>
      <c r="F88" s="4" t="s">
        <v>83</v>
      </c>
      <c r="G88" s="5">
        <v>8022</v>
      </c>
      <c r="H88" s="3" t="s">
        <v>82</v>
      </c>
      <c r="I88" s="5">
        <v>554076</v>
      </c>
    </row>
    <row r="89" spans="1:9">
      <c r="A89" s="2" t="s">
        <v>13</v>
      </c>
      <c r="B89" s="3" t="s">
        <v>86</v>
      </c>
      <c r="C89" s="4">
        <v>33</v>
      </c>
      <c r="D89" s="5" t="s">
        <v>308</v>
      </c>
      <c r="E89" s="3" t="s">
        <v>8</v>
      </c>
      <c r="F89" s="4" t="s">
        <v>280</v>
      </c>
      <c r="G89" s="5">
        <v>7002</v>
      </c>
      <c r="H89" s="3" t="s">
        <v>281</v>
      </c>
      <c r="I89" s="5">
        <v>217</v>
      </c>
    </row>
    <row r="90" spans="1:9">
      <c r="A90" s="2" t="s">
        <v>13</v>
      </c>
      <c r="B90" s="3" t="s">
        <v>288</v>
      </c>
      <c r="C90" s="4">
        <v>870</v>
      </c>
      <c r="D90" s="5" t="s">
        <v>305</v>
      </c>
      <c r="E90" s="3" t="s">
        <v>8</v>
      </c>
      <c r="F90" s="4" t="s">
        <v>285</v>
      </c>
      <c r="G90" s="5">
        <v>6001</v>
      </c>
      <c r="H90" s="3" t="s">
        <v>286</v>
      </c>
      <c r="I90" s="5">
        <v>3140138</v>
      </c>
    </row>
    <row r="91" spans="1:9">
      <c r="A91" s="2" t="s">
        <v>13</v>
      </c>
      <c r="B91" s="3" t="s">
        <v>35</v>
      </c>
      <c r="C91" s="4">
        <v>207</v>
      </c>
      <c r="D91" s="5" t="s">
        <v>305</v>
      </c>
      <c r="E91" s="3" t="s">
        <v>8</v>
      </c>
      <c r="F91" s="4" t="s">
        <v>9</v>
      </c>
      <c r="G91" s="5">
        <v>8006</v>
      </c>
      <c r="H91" s="3" t="s">
        <v>10</v>
      </c>
      <c r="I91" s="5">
        <v>595000</v>
      </c>
    </row>
    <row r="92" spans="1:9">
      <c r="A92" s="2" t="s">
        <v>13</v>
      </c>
      <c r="B92" s="3" t="s">
        <v>35</v>
      </c>
      <c r="C92" s="4">
        <v>207</v>
      </c>
      <c r="D92" s="5" t="s">
        <v>305</v>
      </c>
      <c r="E92" s="3" t="s">
        <v>8</v>
      </c>
      <c r="F92" s="4" t="s">
        <v>9</v>
      </c>
      <c r="G92" s="5">
        <v>8006</v>
      </c>
      <c r="H92" s="3" t="s">
        <v>10</v>
      </c>
      <c r="I92" s="5">
        <v>512500</v>
      </c>
    </row>
    <row r="93" spans="1:9">
      <c r="A93" s="2" t="s">
        <v>13</v>
      </c>
      <c r="B93" s="3" t="s">
        <v>35</v>
      </c>
      <c r="C93" s="4">
        <v>207</v>
      </c>
      <c r="D93" s="5" t="s">
        <v>305</v>
      </c>
      <c r="E93" s="3" t="s">
        <v>8</v>
      </c>
      <c r="F93" s="4" t="s">
        <v>9</v>
      </c>
      <c r="G93" s="5">
        <v>8006</v>
      </c>
      <c r="H93" s="3" t="s">
        <v>10</v>
      </c>
      <c r="I93" s="5">
        <v>802000</v>
      </c>
    </row>
    <row r="94" spans="1:9">
      <c r="A94" s="2" t="s">
        <v>13</v>
      </c>
      <c r="B94" s="3" t="s">
        <v>35</v>
      </c>
      <c r="C94" s="4">
        <v>207</v>
      </c>
      <c r="D94" s="5" t="s">
        <v>305</v>
      </c>
      <c r="E94" s="3" t="s">
        <v>8</v>
      </c>
      <c r="F94" s="4" t="s">
        <v>9</v>
      </c>
      <c r="G94" s="5">
        <v>8006</v>
      </c>
      <c r="H94" s="3" t="s">
        <v>10</v>
      </c>
      <c r="I94" s="5">
        <v>825750</v>
      </c>
    </row>
    <row r="95" spans="1:9">
      <c r="A95" s="2" t="s">
        <v>13</v>
      </c>
      <c r="B95" s="3" t="s">
        <v>35</v>
      </c>
      <c r="C95" s="4">
        <v>207</v>
      </c>
      <c r="D95" s="5" t="s">
        <v>305</v>
      </c>
      <c r="E95" s="3" t="s">
        <v>8</v>
      </c>
      <c r="F95" s="4" t="s">
        <v>94</v>
      </c>
      <c r="G95" s="5">
        <v>9002</v>
      </c>
      <c r="H95" s="3" t="s">
        <v>93</v>
      </c>
      <c r="I95" s="5">
        <v>6500000</v>
      </c>
    </row>
    <row r="96" spans="1:9">
      <c r="A96" s="2" t="s">
        <v>13</v>
      </c>
      <c r="B96" s="3" t="s">
        <v>35</v>
      </c>
      <c r="C96" s="4">
        <v>207</v>
      </c>
      <c r="D96" s="5" t="s">
        <v>305</v>
      </c>
      <c r="E96" s="3" t="s">
        <v>8</v>
      </c>
      <c r="F96" s="4" t="s">
        <v>275</v>
      </c>
      <c r="G96" s="5">
        <v>8003</v>
      </c>
      <c r="H96" s="3" t="s">
        <v>276</v>
      </c>
      <c r="I96" s="5">
        <v>544</v>
      </c>
    </row>
    <row r="97" spans="1:9">
      <c r="A97" s="2" t="s">
        <v>13</v>
      </c>
      <c r="B97" s="3" t="s">
        <v>35</v>
      </c>
      <c r="C97" s="4">
        <v>207</v>
      </c>
      <c r="D97" s="5" t="s">
        <v>305</v>
      </c>
      <c r="E97" s="3" t="s">
        <v>8</v>
      </c>
      <c r="F97" s="4" t="s">
        <v>275</v>
      </c>
      <c r="G97" s="5">
        <v>8003</v>
      </c>
      <c r="H97" s="3" t="s">
        <v>276</v>
      </c>
      <c r="I97" s="5">
        <v>55.3</v>
      </c>
    </row>
    <row r="98" spans="1:9">
      <c r="A98" s="2" t="s">
        <v>13</v>
      </c>
      <c r="B98" s="3" t="s">
        <v>35</v>
      </c>
      <c r="C98" s="4">
        <v>207</v>
      </c>
      <c r="D98" s="5" t="s">
        <v>305</v>
      </c>
      <c r="E98" s="3" t="s">
        <v>8</v>
      </c>
      <c r="F98" s="4" t="s">
        <v>280</v>
      </c>
      <c r="G98" s="5">
        <v>7002</v>
      </c>
      <c r="H98" s="3" t="s">
        <v>281</v>
      </c>
      <c r="I98" s="5">
        <v>148</v>
      </c>
    </row>
    <row r="99" spans="1:9">
      <c r="A99" s="2" t="s">
        <v>13</v>
      </c>
      <c r="B99" s="3" t="s">
        <v>35</v>
      </c>
      <c r="C99" s="4">
        <v>207</v>
      </c>
      <c r="D99" s="5" t="s">
        <v>305</v>
      </c>
      <c r="E99" s="3" t="s">
        <v>8</v>
      </c>
      <c r="F99" s="4" t="s">
        <v>296</v>
      </c>
      <c r="G99" s="5">
        <v>8004</v>
      </c>
      <c r="H99" s="3" t="s">
        <v>297</v>
      </c>
      <c r="I99" s="5">
        <v>31895</v>
      </c>
    </row>
    <row r="100" spans="1:9">
      <c r="A100" s="2" t="s">
        <v>13</v>
      </c>
      <c r="B100" s="3" t="s">
        <v>35</v>
      </c>
      <c r="C100" s="4">
        <v>207</v>
      </c>
      <c r="D100" s="5" t="s">
        <v>305</v>
      </c>
      <c r="E100" s="3" t="s">
        <v>8</v>
      </c>
      <c r="F100" s="4" t="s">
        <v>296</v>
      </c>
      <c r="G100" s="5">
        <v>8004</v>
      </c>
      <c r="H100" s="3" t="s">
        <v>297</v>
      </c>
      <c r="I100" s="5">
        <v>123100</v>
      </c>
    </row>
    <row r="101" spans="1:9">
      <c r="A101" s="2" t="s">
        <v>13</v>
      </c>
      <c r="B101" s="3" t="s">
        <v>167</v>
      </c>
      <c r="C101" s="4">
        <v>2018</v>
      </c>
      <c r="D101" s="5" t="s">
        <v>303</v>
      </c>
      <c r="E101" s="3" t="s">
        <v>8</v>
      </c>
      <c r="F101" s="4" t="s">
        <v>285</v>
      </c>
      <c r="G101" s="5">
        <v>6001</v>
      </c>
      <c r="H101" s="3" t="s">
        <v>286</v>
      </c>
      <c r="I101" s="5">
        <v>4250000</v>
      </c>
    </row>
    <row r="102" spans="1:9">
      <c r="A102" s="2" t="s">
        <v>13</v>
      </c>
      <c r="B102" s="3" t="s">
        <v>150</v>
      </c>
      <c r="C102" s="4">
        <v>173</v>
      </c>
      <c r="D102" s="5" t="s">
        <v>303</v>
      </c>
      <c r="E102" s="3" t="s">
        <v>8</v>
      </c>
      <c r="F102" s="4" t="s">
        <v>277</v>
      </c>
      <c r="G102" s="5">
        <v>8010</v>
      </c>
      <c r="H102" s="3" t="s">
        <v>276</v>
      </c>
      <c r="I102" s="5">
        <v>1791.3</v>
      </c>
    </row>
    <row r="103" spans="1:9">
      <c r="A103" s="2" t="s">
        <v>13</v>
      </c>
      <c r="B103" s="3" t="s">
        <v>150</v>
      </c>
      <c r="C103" s="4">
        <v>173</v>
      </c>
      <c r="D103" s="5" t="s">
        <v>303</v>
      </c>
      <c r="E103" s="3" t="s">
        <v>8</v>
      </c>
      <c r="F103" s="4" t="s">
        <v>285</v>
      </c>
      <c r="G103" s="5">
        <v>6001</v>
      </c>
      <c r="H103" s="3" t="s">
        <v>286</v>
      </c>
      <c r="I103" s="5">
        <v>5442777</v>
      </c>
    </row>
    <row r="104" spans="1:9">
      <c r="A104" s="2" t="s">
        <v>13</v>
      </c>
      <c r="B104" s="3" t="s">
        <v>231</v>
      </c>
      <c r="C104" s="4">
        <v>360</v>
      </c>
      <c r="D104" s="5" t="s">
        <v>302</v>
      </c>
      <c r="E104" s="3" t="s">
        <v>8</v>
      </c>
      <c r="F104" s="4" t="s">
        <v>280</v>
      </c>
      <c r="G104" s="5">
        <v>7002</v>
      </c>
      <c r="H104" s="3" t="s">
        <v>281</v>
      </c>
      <c r="I104" s="5">
        <v>273</v>
      </c>
    </row>
    <row r="105" spans="1:9">
      <c r="A105" s="2" t="s">
        <v>13</v>
      </c>
      <c r="B105" s="3" t="s">
        <v>231</v>
      </c>
      <c r="C105" s="4">
        <v>360</v>
      </c>
      <c r="D105" s="5" t="s">
        <v>302</v>
      </c>
      <c r="E105" s="3" t="s">
        <v>8</v>
      </c>
      <c r="F105" s="4" t="s">
        <v>283</v>
      </c>
      <c r="G105" s="5">
        <v>10001</v>
      </c>
      <c r="H105" s="3" t="s">
        <v>284</v>
      </c>
      <c r="I105" s="5">
        <v>278</v>
      </c>
    </row>
    <row r="106" spans="1:9">
      <c r="A106" s="2" t="s">
        <v>13</v>
      </c>
      <c r="B106" s="3" t="s">
        <v>231</v>
      </c>
      <c r="C106" s="4">
        <v>360</v>
      </c>
      <c r="D106" s="5" t="s">
        <v>302</v>
      </c>
      <c r="E106" s="3" t="s">
        <v>8</v>
      </c>
      <c r="F106" s="4" t="s">
        <v>283</v>
      </c>
      <c r="G106" s="5">
        <v>10001</v>
      </c>
      <c r="H106" s="3" t="s">
        <v>284</v>
      </c>
      <c r="I106" s="5">
        <v>778</v>
      </c>
    </row>
    <row r="107" spans="1:9">
      <c r="A107" s="2" t="s">
        <v>13</v>
      </c>
      <c r="B107" s="3" t="s">
        <v>170</v>
      </c>
      <c r="C107" s="4">
        <v>346</v>
      </c>
      <c r="D107" s="5" t="s">
        <v>304</v>
      </c>
      <c r="E107" s="3" t="s">
        <v>8</v>
      </c>
      <c r="F107" s="4" t="s">
        <v>275</v>
      </c>
      <c r="G107" s="5">
        <v>8003</v>
      </c>
      <c r="H107" s="3" t="s">
        <v>276</v>
      </c>
      <c r="I107" s="5">
        <v>706</v>
      </c>
    </row>
    <row r="108" spans="1:9">
      <c r="A108" s="2" t="s">
        <v>13</v>
      </c>
      <c r="B108" s="3" t="s">
        <v>61</v>
      </c>
      <c r="C108" s="4">
        <v>225</v>
      </c>
      <c r="D108" s="5" t="s">
        <v>314</v>
      </c>
      <c r="E108" s="3" t="s">
        <v>8</v>
      </c>
      <c r="F108" s="4" t="s">
        <v>56</v>
      </c>
      <c r="G108" s="5">
        <v>8002</v>
      </c>
      <c r="H108" s="3" t="s">
        <v>57</v>
      </c>
      <c r="I108" s="5">
        <v>3118236</v>
      </c>
    </row>
    <row r="109" spans="1:9">
      <c r="A109" s="2" t="s">
        <v>13</v>
      </c>
      <c r="B109" s="3" t="s">
        <v>61</v>
      </c>
      <c r="C109" s="4">
        <v>225</v>
      </c>
      <c r="D109" s="5" t="s">
        <v>314</v>
      </c>
      <c r="E109" s="3" t="s">
        <v>8</v>
      </c>
      <c r="F109" s="4" t="s">
        <v>56</v>
      </c>
      <c r="G109" s="5">
        <v>8002</v>
      </c>
      <c r="H109" s="3" t="s">
        <v>57</v>
      </c>
      <c r="I109" s="5">
        <v>1182290</v>
      </c>
    </row>
    <row r="110" spans="1:9">
      <c r="A110" s="2" t="s">
        <v>13</v>
      </c>
      <c r="B110" s="3" t="s">
        <v>61</v>
      </c>
      <c r="C110" s="4">
        <v>225</v>
      </c>
      <c r="D110" s="5" t="s">
        <v>314</v>
      </c>
      <c r="E110" s="3" t="s">
        <v>8</v>
      </c>
      <c r="F110" s="4" t="s">
        <v>56</v>
      </c>
      <c r="G110" s="5">
        <v>8002</v>
      </c>
      <c r="H110" s="3" t="s">
        <v>57</v>
      </c>
      <c r="I110" s="5">
        <v>7521720</v>
      </c>
    </row>
    <row r="111" spans="1:9">
      <c r="A111" s="2" t="s">
        <v>13</v>
      </c>
      <c r="B111" s="3" t="s">
        <v>61</v>
      </c>
      <c r="C111" s="4">
        <v>225</v>
      </c>
      <c r="D111" s="5" t="s">
        <v>314</v>
      </c>
      <c r="E111" s="3" t="s">
        <v>8</v>
      </c>
      <c r="F111" s="4" t="s">
        <v>56</v>
      </c>
      <c r="G111" s="5">
        <v>8002</v>
      </c>
      <c r="H111" s="3" t="s">
        <v>57</v>
      </c>
      <c r="I111" s="5">
        <v>3016830</v>
      </c>
    </row>
    <row r="112" spans="1:9">
      <c r="A112" s="2" t="s">
        <v>13</v>
      </c>
      <c r="B112" s="3" t="s">
        <v>61</v>
      </c>
      <c r="C112" s="4">
        <v>225</v>
      </c>
      <c r="D112" s="5" t="s">
        <v>314</v>
      </c>
      <c r="E112" s="3" t="s">
        <v>8</v>
      </c>
      <c r="F112" s="4" t="s">
        <v>283</v>
      </c>
      <c r="G112" s="5">
        <v>10001</v>
      </c>
      <c r="H112" s="3" t="s">
        <v>284</v>
      </c>
      <c r="I112" s="5">
        <v>1770</v>
      </c>
    </row>
    <row r="113" spans="1:9">
      <c r="A113" s="2" t="s">
        <v>13</v>
      </c>
      <c r="B113" s="3" t="s">
        <v>163</v>
      </c>
      <c r="C113" s="4">
        <v>734</v>
      </c>
      <c r="D113" s="5" t="s">
        <v>303</v>
      </c>
      <c r="E113" s="3" t="s">
        <v>8</v>
      </c>
      <c r="F113" s="4" t="s">
        <v>268</v>
      </c>
      <c r="G113" s="5">
        <v>8017</v>
      </c>
      <c r="H113" s="3" t="s">
        <v>101</v>
      </c>
      <c r="I113" s="5">
        <v>2.5</v>
      </c>
    </row>
    <row r="114" spans="1:9">
      <c r="A114" s="2" t="s">
        <v>13</v>
      </c>
      <c r="B114" s="3" t="s">
        <v>163</v>
      </c>
      <c r="C114" s="4">
        <v>734</v>
      </c>
      <c r="D114" s="5" t="s">
        <v>303</v>
      </c>
      <c r="E114" s="3" t="s">
        <v>8</v>
      </c>
      <c r="F114" s="4" t="s">
        <v>285</v>
      </c>
      <c r="G114" s="5">
        <v>6001</v>
      </c>
      <c r="H114" s="3" t="s">
        <v>286</v>
      </c>
      <c r="I114" s="5">
        <v>1105363</v>
      </c>
    </row>
    <row r="115" spans="1:9">
      <c r="A115" s="2" t="s">
        <v>13</v>
      </c>
      <c r="B115" s="3" t="s">
        <v>163</v>
      </c>
      <c r="C115" s="4">
        <v>734</v>
      </c>
      <c r="D115" s="5" t="s">
        <v>303</v>
      </c>
      <c r="E115" s="3" t="s">
        <v>8</v>
      </c>
      <c r="F115" s="4" t="s">
        <v>285</v>
      </c>
      <c r="G115" s="5">
        <v>6001</v>
      </c>
      <c r="H115" s="3" t="s">
        <v>286</v>
      </c>
      <c r="I115" s="5">
        <v>1105363</v>
      </c>
    </row>
    <row r="116" spans="1:9">
      <c r="A116" s="2" t="s">
        <v>13</v>
      </c>
      <c r="B116" s="3" t="s">
        <v>163</v>
      </c>
      <c r="C116" s="4">
        <v>734</v>
      </c>
      <c r="D116" s="5" t="s">
        <v>303</v>
      </c>
      <c r="E116" s="3" t="s">
        <v>8</v>
      </c>
      <c r="F116" s="4" t="s">
        <v>290</v>
      </c>
      <c r="G116" s="5">
        <v>7004</v>
      </c>
      <c r="H116" s="3" t="s">
        <v>286</v>
      </c>
      <c r="I116" s="5">
        <v>316059</v>
      </c>
    </row>
    <row r="117" spans="1:9">
      <c r="A117" s="2" t="s">
        <v>13</v>
      </c>
      <c r="B117" s="3" t="s">
        <v>95</v>
      </c>
      <c r="C117" s="4">
        <v>72</v>
      </c>
      <c r="D117" s="5" t="s">
        <v>303</v>
      </c>
      <c r="E117" s="3" t="s">
        <v>8</v>
      </c>
      <c r="F117" s="4" t="s">
        <v>94</v>
      </c>
      <c r="G117" s="5">
        <v>9002</v>
      </c>
      <c r="H117" s="3" t="s">
        <v>93</v>
      </c>
      <c r="I117" s="5">
        <v>2218615</v>
      </c>
    </row>
    <row r="118" spans="1:9">
      <c r="A118" s="2" t="s">
        <v>13</v>
      </c>
      <c r="B118" s="3" t="s">
        <v>95</v>
      </c>
      <c r="C118" s="4">
        <v>72</v>
      </c>
      <c r="D118" s="5" t="s">
        <v>303</v>
      </c>
      <c r="E118" s="3" t="s">
        <v>8</v>
      </c>
      <c r="F118" s="4" t="s">
        <v>270</v>
      </c>
      <c r="G118" s="5">
        <v>8009</v>
      </c>
      <c r="H118" s="3" t="s">
        <v>271</v>
      </c>
      <c r="I118" s="5">
        <v>37889</v>
      </c>
    </row>
    <row r="119" spans="1:9">
      <c r="A119" s="2" t="s">
        <v>13</v>
      </c>
      <c r="B119" s="3" t="s">
        <v>95</v>
      </c>
      <c r="C119" s="4">
        <v>72</v>
      </c>
      <c r="D119" s="5" t="s">
        <v>303</v>
      </c>
      <c r="E119" s="3" t="s">
        <v>8</v>
      </c>
      <c r="F119" s="4" t="s">
        <v>277</v>
      </c>
      <c r="G119" s="5">
        <v>8010</v>
      </c>
      <c r="H119" s="3" t="s">
        <v>276</v>
      </c>
      <c r="I119" s="5">
        <v>185</v>
      </c>
    </row>
    <row r="120" spans="1:9">
      <c r="A120" s="2" t="s">
        <v>13</v>
      </c>
      <c r="B120" s="3" t="s">
        <v>95</v>
      </c>
      <c r="C120" s="4">
        <v>72</v>
      </c>
      <c r="D120" s="5" t="s">
        <v>303</v>
      </c>
      <c r="E120" s="3" t="s">
        <v>8</v>
      </c>
      <c r="F120" s="4" t="s">
        <v>278</v>
      </c>
      <c r="G120" s="5">
        <v>9001</v>
      </c>
      <c r="H120" s="3" t="s">
        <v>276</v>
      </c>
      <c r="I120" s="5">
        <v>140</v>
      </c>
    </row>
    <row r="121" spans="1:9">
      <c r="A121" s="2" t="s">
        <v>13</v>
      </c>
      <c r="B121" s="3" t="s">
        <v>95</v>
      </c>
      <c r="C121" s="4">
        <v>72</v>
      </c>
      <c r="D121" s="5" t="s">
        <v>303</v>
      </c>
      <c r="E121" s="3" t="s">
        <v>8</v>
      </c>
      <c r="F121" s="4" t="s">
        <v>280</v>
      </c>
      <c r="G121" s="5">
        <v>7002</v>
      </c>
      <c r="H121" s="3" t="s">
        <v>281</v>
      </c>
      <c r="I121" s="5">
        <v>400</v>
      </c>
    </row>
    <row r="122" spans="1:9">
      <c r="A122" s="2" t="s">
        <v>13</v>
      </c>
      <c r="B122" s="3" t="s">
        <v>95</v>
      </c>
      <c r="C122" s="4">
        <v>72</v>
      </c>
      <c r="D122" s="5" t="s">
        <v>303</v>
      </c>
      <c r="E122" s="3" t="s">
        <v>8</v>
      </c>
      <c r="F122" s="4" t="s">
        <v>285</v>
      </c>
      <c r="G122" s="5">
        <v>6001</v>
      </c>
      <c r="H122" s="3" t="s">
        <v>286</v>
      </c>
      <c r="I122" s="5">
        <v>3277400</v>
      </c>
    </row>
    <row r="123" spans="1:9">
      <c r="A123" s="2" t="s">
        <v>13</v>
      </c>
      <c r="B123" s="3" t="s">
        <v>95</v>
      </c>
      <c r="C123" s="4">
        <v>72</v>
      </c>
      <c r="D123" s="5" t="s">
        <v>303</v>
      </c>
      <c r="E123" s="3" t="s">
        <v>8</v>
      </c>
      <c r="F123" s="4" t="s">
        <v>287</v>
      </c>
      <c r="G123" s="5">
        <v>7003</v>
      </c>
      <c r="H123" s="3" t="s">
        <v>286</v>
      </c>
      <c r="I123" s="5">
        <v>150826</v>
      </c>
    </row>
    <row r="124" spans="1:9">
      <c r="A124" s="2" t="s">
        <v>13</v>
      </c>
      <c r="B124" s="3" t="s">
        <v>95</v>
      </c>
      <c r="C124" s="4">
        <v>72</v>
      </c>
      <c r="D124" s="5" t="s">
        <v>303</v>
      </c>
      <c r="E124" s="3" t="s">
        <v>8</v>
      </c>
      <c r="F124" s="4" t="s">
        <v>290</v>
      </c>
      <c r="G124" s="5">
        <v>7004</v>
      </c>
      <c r="H124" s="3" t="s">
        <v>286</v>
      </c>
      <c r="I124" s="5">
        <v>298405</v>
      </c>
    </row>
    <row r="125" spans="1:9">
      <c r="A125" s="2" t="s">
        <v>13</v>
      </c>
      <c r="B125" s="3" t="s">
        <v>95</v>
      </c>
      <c r="C125" s="4">
        <v>72</v>
      </c>
      <c r="D125" s="5" t="s">
        <v>303</v>
      </c>
      <c r="E125" s="3" t="s">
        <v>8</v>
      </c>
      <c r="F125" s="4" t="s">
        <v>293</v>
      </c>
      <c r="G125" s="5">
        <v>6003</v>
      </c>
      <c r="H125" s="3" t="s">
        <v>294</v>
      </c>
      <c r="I125" s="5">
        <v>575</v>
      </c>
    </row>
    <row r="126" spans="1:9">
      <c r="A126" s="2" t="s">
        <v>13</v>
      </c>
      <c r="B126" s="3" t="s">
        <v>232</v>
      </c>
      <c r="C126" s="4">
        <v>738</v>
      </c>
      <c r="D126" s="5" t="s">
        <v>308</v>
      </c>
      <c r="E126" s="3" t="s">
        <v>8</v>
      </c>
      <c r="F126" s="4" t="s">
        <v>280</v>
      </c>
      <c r="G126" s="5">
        <v>7002</v>
      </c>
      <c r="H126" s="3" t="s">
        <v>281</v>
      </c>
      <c r="I126" s="5">
        <v>23</v>
      </c>
    </row>
    <row r="127" spans="1:9">
      <c r="A127" s="2" t="s">
        <v>13</v>
      </c>
      <c r="B127" s="3" t="s">
        <v>217</v>
      </c>
      <c r="C127" s="4">
        <v>675</v>
      </c>
      <c r="D127" s="5" t="s">
        <v>308</v>
      </c>
      <c r="E127" s="3" t="s">
        <v>8</v>
      </c>
      <c r="F127" s="4" t="s">
        <v>285</v>
      </c>
      <c r="G127" s="5">
        <v>6001</v>
      </c>
      <c r="H127" s="3" t="s">
        <v>286</v>
      </c>
      <c r="I127" s="5">
        <v>3681504</v>
      </c>
    </row>
    <row r="128" spans="1:9">
      <c r="A128" s="2" t="s">
        <v>13</v>
      </c>
      <c r="B128" s="3" t="s">
        <v>37</v>
      </c>
      <c r="C128" s="4">
        <v>9700</v>
      </c>
      <c r="D128" s="5" t="s">
        <v>37</v>
      </c>
      <c r="E128" s="3" t="s">
        <v>8</v>
      </c>
      <c r="F128" s="4" t="s">
        <v>9</v>
      </c>
      <c r="G128" s="5">
        <v>8006</v>
      </c>
      <c r="H128" s="3" t="s">
        <v>10</v>
      </c>
      <c r="I128" s="5">
        <v>8079000</v>
      </c>
    </row>
    <row r="129" spans="1:9">
      <c r="A129" s="2" t="s">
        <v>13</v>
      </c>
      <c r="B129" s="3" t="s">
        <v>37</v>
      </c>
      <c r="C129" s="4">
        <v>9700</v>
      </c>
      <c r="D129" s="5" t="s">
        <v>37</v>
      </c>
      <c r="E129" s="3" t="s">
        <v>8</v>
      </c>
      <c r="F129" s="4" t="s">
        <v>9</v>
      </c>
      <c r="G129" s="5">
        <v>8006</v>
      </c>
      <c r="H129" s="3" t="s">
        <v>10</v>
      </c>
      <c r="I129" s="5">
        <v>2726000</v>
      </c>
    </row>
    <row r="130" spans="1:9">
      <c r="A130" s="2" t="s">
        <v>13</v>
      </c>
      <c r="B130" s="3" t="s">
        <v>37</v>
      </c>
      <c r="C130" s="4">
        <v>9700</v>
      </c>
      <c r="D130" s="5" t="s">
        <v>37</v>
      </c>
      <c r="E130" s="3" t="s">
        <v>8</v>
      </c>
      <c r="F130" s="4" t="s">
        <v>9</v>
      </c>
      <c r="G130" s="5">
        <v>8006</v>
      </c>
      <c r="H130" s="3" t="s">
        <v>10</v>
      </c>
      <c r="I130" s="5">
        <v>23007000</v>
      </c>
    </row>
    <row r="131" spans="1:9">
      <c r="A131" s="2" t="s">
        <v>13</v>
      </c>
      <c r="B131" s="3" t="s">
        <v>37</v>
      </c>
      <c r="C131" s="4">
        <v>9700</v>
      </c>
      <c r="D131" s="5" t="s">
        <v>37</v>
      </c>
      <c r="E131" s="3" t="s">
        <v>8</v>
      </c>
      <c r="F131" s="4" t="s">
        <v>56</v>
      </c>
      <c r="G131" s="5">
        <v>8002</v>
      </c>
      <c r="H131" s="3" t="s">
        <v>57</v>
      </c>
      <c r="I131" s="5">
        <v>2958889</v>
      </c>
    </row>
    <row r="132" spans="1:9">
      <c r="A132" s="2" t="s">
        <v>13</v>
      </c>
      <c r="B132" s="3" t="s">
        <v>37</v>
      </c>
      <c r="C132" s="4">
        <v>9700</v>
      </c>
      <c r="D132" s="5" t="s">
        <v>37</v>
      </c>
      <c r="E132" s="3" t="s">
        <v>8</v>
      </c>
      <c r="F132" s="4" t="s">
        <v>56</v>
      </c>
      <c r="G132" s="5">
        <v>8002</v>
      </c>
      <c r="H132" s="3" t="s">
        <v>57</v>
      </c>
      <c r="I132" s="5">
        <v>11682680</v>
      </c>
    </row>
    <row r="133" spans="1:9">
      <c r="A133" s="2" t="s">
        <v>13</v>
      </c>
      <c r="B133" s="3" t="s">
        <v>37</v>
      </c>
      <c r="C133" s="4">
        <v>9700</v>
      </c>
      <c r="D133" s="5" t="s">
        <v>37</v>
      </c>
      <c r="E133" s="3" t="s">
        <v>8</v>
      </c>
      <c r="F133" s="4" t="s">
        <v>275</v>
      </c>
      <c r="G133" s="5">
        <v>8003</v>
      </c>
      <c r="H133" s="3" t="s">
        <v>276</v>
      </c>
      <c r="I133" s="5">
        <v>1528</v>
      </c>
    </row>
    <row r="134" spans="1:9">
      <c r="A134" s="2" t="s">
        <v>13</v>
      </c>
      <c r="B134" s="3" t="s">
        <v>37</v>
      </c>
      <c r="C134" s="4">
        <v>9700</v>
      </c>
      <c r="D134" s="5" t="s">
        <v>37</v>
      </c>
      <c r="E134" s="3" t="s">
        <v>8</v>
      </c>
      <c r="F134" s="4" t="s">
        <v>275</v>
      </c>
      <c r="G134" s="5">
        <v>8003</v>
      </c>
      <c r="H134" s="3" t="s">
        <v>276</v>
      </c>
      <c r="I134" s="5">
        <v>86.9</v>
      </c>
    </row>
    <row r="135" spans="1:9">
      <c r="A135" s="2" t="s">
        <v>13</v>
      </c>
      <c r="B135" s="3" t="s">
        <v>37</v>
      </c>
      <c r="C135" s="4">
        <v>9700</v>
      </c>
      <c r="D135" s="5" t="s">
        <v>37</v>
      </c>
      <c r="E135" s="3" t="s">
        <v>8</v>
      </c>
      <c r="F135" s="4" t="s">
        <v>280</v>
      </c>
      <c r="G135" s="5">
        <v>7002</v>
      </c>
      <c r="H135" s="3" t="s">
        <v>281</v>
      </c>
      <c r="I135" s="5">
        <v>393</v>
      </c>
    </row>
    <row r="136" spans="1:9">
      <c r="A136" s="2" t="s">
        <v>13</v>
      </c>
      <c r="B136" s="3" t="s">
        <v>37</v>
      </c>
      <c r="C136" s="4">
        <v>9700</v>
      </c>
      <c r="D136" s="5" t="s">
        <v>37</v>
      </c>
      <c r="E136" s="3" t="s">
        <v>8</v>
      </c>
      <c r="F136" s="4" t="s">
        <v>283</v>
      </c>
      <c r="G136" s="5">
        <v>10001</v>
      </c>
      <c r="H136" s="3" t="s">
        <v>284</v>
      </c>
      <c r="I136" s="5">
        <v>510</v>
      </c>
    </row>
    <row r="137" spans="1:9">
      <c r="A137" s="2" t="s">
        <v>13</v>
      </c>
      <c r="B137" s="3" t="s">
        <v>37</v>
      </c>
      <c r="C137" s="4">
        <v>9700</v>
      </c>
      <c r="D137" s="5" t="s">
        <v>37</v>
      </c>
      <c r="E137" s="3" t="s">
        <v>8</v>
      </c>
      <c r="F137" s="4" t="s">
        <v>283</v>
      </c>
      <c r="G137" s="5">
        <v>10001</v>
      </c>
      <c r="H137" s="3" t="s">
        <v>284</v>
      </c>
      <c r="I137" s="5">
        <v>180</v>
      </c>
    </row>
    <row r="138" spans="1:9">
      <c r="A138" s="2" t="s">
        <v>13</v>
      </c>
      <c r="B138" s="3" t="s">
        <v>237</v>
      </c>
      <c r="C138" s="4">
        <v>434</v>
      </c>
      <c r="D138" s="5" t="s">
        <v>308</v>
      </c>
      <c r="E138" s="3" t="s">
        <v>8</v>
      </c>
      <c r="F138" s="4" t="s">
        <v>275</v>
      </c>
      <c r="G138" s="5">
        <v>8003</v>
      </c>
      <c r="H138" s="3" t="s">
        <v>276</v>
      </c>
      <c r="I138" s="5">
        <v>461</v>
      </c>
    </row>
    <row r="139" spans="1:9">
      <c r="A139" s="2" t="s">
        <v>13</v>
      </c>
      <c r="B139" s="3" t="s">
        <v>213</v>
      </c>
      <c r="C139" s="4">
        <v>377</v>
      </c>
      <c r="D139" s="5" t="s">
        <v>303</v>
      </c>
      <c r="E139" s="3" t="s">
        <v>8</v>
      </c>
      <c r="F139" s="4" t="s">
        <v>285</v>
      </c>
      <c r="G139" s="5">
        <v>6001</v>
      </c>
      <c r="H139" s="3" t="s">
        <v>286</v>
      </c>
      <c r="I139" s="5">
        <v>3382802</v>
      </c>
    </row>
    <row r="140" spans="1:9">
      <c r="A140" s="2" t="s">
        <v>13</v>
      </c>
      <c r="B140" s="3" t="s">
        <v>155</v>
      </c>
      <c r="C140" s="4">
        <v>9300</v>
      </c>
      <c r="D140" s="5" t="s">
        <v>155</v>
      </c>
      <c r="E140" s="3" t="s">
        <v>8</v>
      </c>
      <c r="F140" s="4" t="s">
        <v>283</v>
      </c>
      <c r="G140" s="5">
        <v>10001</v>
      </c>
      <c r="H140" s="3" t="s">
        <v>284</v>
      </c>
      <c r="I140" s="5">
        <v>300</v>
      </c>
    </row>
    <row r="141" spans="1:9">
      <c r="A141" s="2" t="s">
        <v>13</v>
      </c>
      <c r="B141" s="3" t="s">
        <v>71</v>
      </c>
      <c r="C141" s="4">
        <v>816</v>
      </c>
      <c r="D141" s="5" t="s">
        <v>318</v>
      </c>
      <c r="E141" s="3" t="s">
        <v>8</v>
      </c>
      <c r="F141" s="4" t="s">
        <v>56</v>
      </c>
      <c r="G141" s="5">
        <v>8002</v>
      </c>
      <c r="H141" s="3" t="s">
        <v>57</v>
      </c>
      <c r="I141" s="5">
        <v>5394623</v>
      </c>
    </row>
    <row r="142" spans="1:9">
      <c r="A142" s="2" t="s">
        <v>13</v>
      </c>
      <c r="B142" s="3" t="s">
        <v>14</v>
      </c>
      <c r="C142" s="4">
        <v>717</v>
      </c>
      <c r="D142" s="5" t="s">
        <v>305</v>
      </c>
      <c r="E142" s="3" t="s">
        <v>8</v>
      </c>
      <c r="F142" s="4" t="s">
        <v>9</v>
      </c>
      <c r="G142" s="5">
        <v>8006</v>
      </c>
      <c r="H142" s="3" t="s">
        <v>10</v>
      </c>
      <c r="I142" s="5">
        <v>432000</v>
      </c>
    </row>
    <row r="143" spans="1:9">
      <c r="A143" s="2" t="s">
        <v>13</v>
      </c>
      <c r="B143" s="3" t="s">
        <v>160</v>
      </c>
      <c r="C143" s="4">
        <v>205</v>
      </c>
      <c r="D143" s="5" t="s">
        <v>303</v>
      </c>
      <c r="E143" s="3" t="s">
        <v>8</v>
      </c>
      <c r="F143" s="4" t="s">
        <v>283</v>
      </c>
      <c r="G143" s="5">
        <v>10001</v>
      </c>
      <c r="H143" s="3" t="s">
        <v>284</v>
      </c>
      <c r="I143" s="5">
        <v>1250</v>
      </c>
    </row>
    <row r="144" spans="1:9">
      <c r="A144" s="2" t="s">
        <v>13</v>
      </c>
      <c r="B144" s="3" t="s">
        <v>160</v>
      </c>
      <c r="C144" s="4">
        <v>205</v>
      </c>
      <c r="D144" s="5" t="s">
        <v>303</v>
      </c>
      <c r="E144" s="3" t="s">
        <v>8</v>
      </c>
      <c r="F144" s="4" t="s">
        <v>283</v>
      </c>
      <c r="G144" s="5">
        <v>10001</v>
      </c>
      <c r="H144" s="3" t="s">
        <v>284</v>
      </c>
      <c r="I144" s="5">
        <v>1817</v>
      </c>
    </row>
    <row r="145" spans="1:9">
      <c r="A145" s="2" t="s">
        <v>13</v>
      </c>
      <c r="B145" s="3" t="s">
        <v>64</v>
      </c>
      <c r="C145" s="4">
        <v>3299</v>
      </c>
      <c r="D145" s="6"/>
      <c r="E145" s="3" t="s">
        <v>8</v>
      </c>
      <c r="F145" s="4" t="s">
        <v>56</v>
      </c>
      <c r="G145" s="5">
        <v>8002</v>
      </c>
      <c r="H145" s="3" t="s">
        <v>57</v>
      </c>
      <c r="I145" s="5">
        <v>3605990</v>
      </c>
    </row>
    <row r="146" spans="1:9">
      <c r="A146" s="2" t="s">
        <v>13</v>
      </c>
      <c r="B146" s="3" t="s">
        <v>84</v>
      </c>
      <c r="C146" s="4">
        <v>6500</v>
      </c>
      <c r="D146" s="5" t="s">
        <v>84</v>
      </c>
      <c r="E146" s="3" t="s">
        <v>8</v>
      </c>
      <c r="F146" s="4" t="s">
        <v>83</v>
      </c>
      <c r="G146" s="5">
        <v>8022</v>
      </c>
      <c r="H146" s="3" t="s">
        <v>82</v>
      </c>
      <c r="I146" s="5">
        <v>1885</v>
      </c>
    </row>
    <row r="147" spans="1:9">
      <c r="A147" s="2" t="s">
        <v>13</v>
      </c>
      <c r="B147" s="3" t="s">
        <v>84</v>
      </c>
      <c r="C147" s="4">
        <v>6500</v>
      </c>
      <c r="D147" s="5" t="s">
        <v>84</v>
      </c>
      <c r="E147" s="3" t="s">
        <v>8</v>
      </c>
      <c r="F147" s="4" t="s">
        <v>275</v>
      </c>
      <c r="G147" s="5">
        <v>8003</v>
      </c>
      <c r="H147" s="3" t="s">
        <v>276</v>
      </c>
      <c r="I147" s="5">
        <v>405.6</v>
      </c>
    </row>
    <row r="148" spans="1:9">
      <c r="A148" s="2" t="s">
        <v>13</v>
      </c>
      <c r="B148" s="3" t="s">
        <v>84</v>
      </c>
      <c r="C148" s="4">
        <v>6500</v>
      </c>
      <c r="D148" s="5" t="s">
        <v>84</v>
      </c>
      <c r="E148" s="3" t="s">
        <v>8</v>
      </c>
      <c r="F148" s="4" t="s">
        <v>298</v>
      </c>
      <c r="G148" s="5">
        <v>8001</v>
      </c>
      <c r="H148" s="3" t="s">
        <v>297</v>
      </c>
      <c r="I148" s="5">
        <v>55930</v>
      </c>
    </row>
    <row r="149" spans="1:9">
      <c r="A149" s="2" t="s">
        <v>13</v>
      </c>
      <c r="B149" s="3" t="s">
        <v>265</v>
      </c>
      <c r="C149" s="4">
        <v>115</v>
      </c>
      <c r="D149" s="5" t="s">
        <v>303</v>
      </c>
      <c r="E149" s="3" t="s">
        <v>8</v>
      </c>
      <c r="F149" s="4" t="s">
        <v>283</v>
      </c>
      <c r="G149" s="5">
        <v>10001</v>
      </c>
      <c r="H149" s="3" t="s">
        <v>284</v>
      </c>
      <c r="I149" s="5">
        <v>1162</v>
      </c>
    </row>
    <row r="150" spans="1:9">
      <c r="A150" s="2" t="s">
        <v>13</v>
      </c>
      <c r="B150" s="3" t="s">
        <v>214</v>
      </c>
      <c r="C150" s="4">
        <v>355</v>
      </c>
      <c r="D150" s="5" t="s">
        <v>305</v>
      </c>
      <c r="E150" s="3" t="s">
        <v>8</v>
      </c>
      <c r="F150" s="4" t="s">
        <v>285</v>
      </c>
      <c r="G150" s="5">
        <v>6001</v>
      </c>
      <c r="H150" s="3" t="s">
        <v>286</v>
      </c>
      <c r="I150" s="5">
        <v>3212500</v>
      </c>
    </row>
    <row r="151" spans="1:9">
      <c r="A151" s="2" t="s">
        <v>13</v>
      </c>
      <c r="B151" s="3" t="s">
        <v>22</v>
      </c>
      <c r="C151" s="4">
        <v>219</v>
      </c>
      <c r="D151" s="5" t="s">
        <v>303</v>
      </c>
      <c r="E151" s="3" t="s">
        <v>8</v>
      </c>
      <c r="F151" s="4" t="s">
        <v>9</v>
      </c>
      <c r="G151" s="5">
        <v>8006</v>
      </c>
      <c r="H151" s="3" t="s">
        <v>10</v>
      </c>
      <c r="I151" s="5">
        <v>1721000</v>
      </c>
    </row>
    <row r="152" spans="1:9">
      <c r="A152" s="2" t="s">
        <v>13</v>
      </c>
      <c r="B152" s="3" t="s">
        <v>44</v>
      </c>
      <c r="C152" s="4">
        <v>162</v>
      </c>
      <c r="D152" s="5" t="s">
        <v>313</v>
      </c>
      <c r="E152" s="3" t="s">
        <v>8</v>
      </c>
      <c r="F152" s="4" t="s">
        <v>9</v>
      </c>
      <c r="G152" s="5">
        <v>8006</v>
      </c>
      <c r="H152" s="3" t="s">
        <v>10</v>
      </c>
      <c r="I152" s="5">
        <v>530000</v>
      </c>
    </row>
    <row r="153" spans="1:9">
      <c r="A153" s="2" t="s">
        <v>13</v>
      </c>
      <c r="B153" s="3" t="s">
        <v>44</v>
      </c>
      <c r="C153" s="4">
        <v>162</v>
      </c>
      <c r="D153" s="5" t="s">
        <v>313</v>
      </c>
      <c r="E153" s="3" t="s">
        <v>8</v>
      </c>
      <c r="F153" s="4" t="s">
        <v>9</v>
      </c>
      <c r="G153" s="5">
        <v>8006</v>
      </c>
      <c r="H153" s="3" t="s">
        <v>10</v>
      </c>
      <c r="I153" s="5">
        <v>338424</v>
      </c>
    </row>
    <row r="154" spans="1:9">
      <c r="A154" s="2" t="s">
        <v>13</v>
      </c>
      <c r="B154" s="3" t="s">
        <v>44</v>
      </c>
      <c r="C154" s="4">
        <v>162</v>
      </c>
      <c r="D154" s="5" t="s">
        <v>313</v>
      </c>
      <c r="E154" s="3" t="s">
        <v>8</v>
      </c>
      <c r="F154" s="4" t="s">
        <v>48</v>
      </c>
      <c r="G154" s="5">
        <v>8005</v>
      </c>
      <c r="H154" s="3" t="s">
        <v>50</v>
      </c>
      <c r="I154" s="5">
        <v>5076469</v>
      </c>
    </row>
    <row r="155" spans="1:9">
      <c r="A155" s="2" t="s">
        <v>13</v>
      </c>
      <c r="B155" s="3" t="s">
        <v>44</v>
      </c>
      <c r="C155" s="4">
        <v>162</v>
      </c>
      <c r="D155" s="5" t="s">
        <v>313</v>
      </c>
      <c r="E155" s="3" t="s">
        <v>8</v>
      </c>
      <c r="F155" s="4" t="s">
        <v>83</v>
      </c>
      <c r="G155" s="5">
        <v>8022</v>
      </c>
      <c r="H155" s="3" t="s">
        <v>82</v>
      </c>
      <c r="I155" s="5">
        <v>771120</v>
      </c>
    </row>
    <row r="156" spans="1:9">
      <c r="A156" s="2" t="s">
        <v>13</v>
      </c>
      <c r="B156" s="3" t="s">
        <v>44</v>
      </c>
      <c r="C156" s="4">
        <v>162</v>
      </c>
      <c r="D156" s="5" t="s">
        <v>313</v>
      </c>
      <c r="E156" s="3" t="s">
        <v>8</v>
      </c>
      <c r="F156" s="4" t="s">
        <v>280</v>
      </c>
      <c r="G156" s="5">
        <v>7002</v>
      </c>
      <c r="H156" s="3" t="s">
        <v>281</v>
      </c>
      <c r="I156" s="5">
        <v>2116</v>
      </c>
    </row>
    <row r="157" spans="1:9">
      <c r="A157" s="2" t="s">
        <v>13</v>
      </c>
      <c r="B157" s="3" t="s">
        <v>44</v>
      </c>
      <c r="C157" s="4">
        <v>162</v>
      </c>
      <c r="D157" s="5" t="s">
        <v>313</v>
      </c>
      <c r="E157" s="3" t="s">
        <v>8</v>
      </c>
      <c r="F157" s="4" t="s">
        <v>296</v>
      </c>
      <c r="G157" s="5">
        <v>8004</v>
      </c>
      <c r="H157" s="3" t="s">
        <v>297</v>
      </c>
      <c r="I157" s="5">
        <v>3550</v>
      </c>
    </row>
    <row r="158" spans="1:9">
      <c r="A158" s="2" t="s">
        <v>13</v>
      </c>
      <c r="B158" s="3" t="s">
        <v>44</v>
      </c>
      <c r="C158" s="4">
        <v>162</v>
      </c>
      <c r="D158" s="5" t="s">
        <v>313</v>
      </c>
      <c r="E158" s="3" t="s">
        <v>8</v>
      </c>
      <c r="F158" s="4" t="s">
        <v>296</v>
      </c>
      <c r="G158" s="5">
        <v>8004</v>
      </c>
      <c r="H158" s="3" t="s">
        <v>297</v>
      </c>
      <c r="I158" s="5">
        <v>68066</v>
      </c>
    </row>
    <row r="159" spans="1:9">
      <c r="A159" s="2" t="s">
        <v>13</v>
      </c>
      <c r="B159" s="3" t="s">
        <v>44</v>
      </c>
      <c r="C159" s="4">
        <v>162</v>
      </c>
      <c r="D159" s="5" t="s">
        <v>313</v>
      </c>
      <c r="E159" s="3" t="s">
        <v>8</v>
      </c>
      <c r="F159" s="4" t="s">
        <v>296</v>
      </c>
      <c r="G159" s="5">
        <v>8004</v>
      </c>
      <c r="H159" s="3" t="s">
        <v>297</v>
      </c>
      <c r="I159" s="5">
        <v>23000</v>
      </c>
    </row>
    <row r="160" spans="1:9">
      <c r="A160" s="2" t="s">
        <v>13</v>
      </c>
      <c r="B160" s="3" t="s">
        <v>299</v>
      </c>
      <c r="C160" s="4">
        <v>343</v>
      </c>
      <c r="D160" s="5" t="s">
        <v>310</v>
      </c>
      <c r="E160" s="3" t="s">
        <v>8</v>
      </c>
      <c r="F160" s="4" t="s">
        <v>298</v>
      </c>
      <c r="G160" s="5">
        <v>8001</v>
      </c>
      <c r="H160" s="3" t="s">
        <v>297</v>
      </c>
      <c r="I160" s="5">
        <v>65000</v>
      </c>
    </row>
    <row r="161" spans="1:9">
      <c r="A161" s="2" t="s">
        <v>13</v>
      </c>
      <c r="B161" s="3" t="s">
        <v>60</v>
      </c>
      <c r="C161" s="4">
        <v>363</v>
      </c>
      <c r="D161" s="5" t="s">
        <v>321</v>
      </c>
      <c r="E161" s="3" t="s">
        <v>8</v>
      </c>
      <c r="F161" s="4" t="s">
        <v>56</v>
      </c>
      <c r="G161" s="5">
        <v>8002</v>
      </c>
      <c r="H161" s="3" t="s">
        <v>57</v>
      </c>
      <c r="I161" s="5">
        <v>2013901</v>
      </c>
    </row>
    <row r="162" spans="1:9">
      <c r="A162" s="2" t="s">
        <v>13</v>
      </c>
      <c r="B162" s="3" t="s">
        <v>60</v>
      </c>
      <c r="C162" s="4">
        <v>363</v>
      </c>
      <c r="D162" s="5" t="s">
        <v>321</v>
      </c>
      <c r="E162" s="3" t="s">
        <v>8</v>
      </c>
      <c r="F162" s="4" t="s">
        <v>296</v>
      </c>
      <c r="G162" s="5">
        <v>8004</v>
      </c>
      <c r="H162" s="3" t="s">
        <v>297</v>
      </c>
      <c r="I162" s="5">
        <v>173850</v>
      </c>
    </row>
    <row r="163" spans="1:9">
      <c r="A163" s="2" t="s">
        <v>13</v>
      </c>
      <c r="B163" s="3" t="s">
        <v>23</v>
      </c>
      <c r="C163" s="4">
        <v>422</v>
      </c>
      <c r="D163" s="5" t="s">
        <v>303</v>
      </c>
      <c r="E163" s="3" t="s">
        <v>8</v>
      </c>
      <c r="F163" s="4" t="s">
        <v>9</v>
      </c>
      <c r="G163" s="5">
        <v>8006</v>
      </c>
      <c r="H163" s="3" t="s">
        <v>10</v>
      </c>
      <c r="I163" s="5">
        <v>691000</v>
      </c>
    </row>
    <row r="164" spans="1:9">
      <c r="A164" s="2" t="s">
        <v>13</v>
      </c>
      <c r="B164" s="3" t="s">
        <v>23</v>
      </c>
      <c r="C164" s="4">
        <v>422</v>
      </c>
      <c r="D164" s="5" t="s">
        <v>303</v>
      </c>
      <c r="E164" s="3" t="s">
        <v>8</v>
      </c>
      <c r="F164" s="4" t="s">
        <v>9</v>
      </c>
      <c r="G164" s="5">
        <v>8006</v>
      </c>
      <c r="H164" s="3" t="s">
        <v>10</v>
      </c>
      <c r="I164" s="5">
        <v>328860</v>
      </c>
    </row>
    <row r="165" spans="1:9">
      <c r="A165" s="2" t="s">
        <v>13</v>
      </c>
      <c r="B165" s="3" t="s">
        <v>23</v>
      </c>
      <c r="C165" s="4">
        <v>422</v>
      </c>
      <c r="D165" s="5" t="s">
        <v>303</v>
      </c>
      <c r="E165" s="3" t="s">
        <v>8</v>
      </c>
      <c r="F165" s="4" t="s">
        <v>9</v>
      </c>
      <c r="G165" s="5">
        <v>8006</v>
      </c>
      <c r="H165" s="3" t="s">
        <v>10</v>
      </c>
      <c r="I165" s="5">
        <v>746800</v>
      </c>
    </row>
    <row r="166" spans="1:9">
      <c r="A166" s="2" t="s">
        <v>13</v>
      </c>
      <c r="B166" s="3" t="s">
        <v>23</v>
      </c>
      <c r="C166" s="4">
        <v>422</v>
      </c>
      <c r="D166" s="5" t="s">
        <v>303</v>
      </c>
      <c r="E166" s="3" t="s">
        <v>8</v>
      </c>
      <c r="F166" s="4" t="s">
        <v>92</v>
      </c>
      <c r="G166" s="5">
        <v>9006</v>
      </c>
      <c r="H166" s="3" t="s">
        <v>93</v>
      </c>
      <c r="I166" s="5">
        <v>57701</v>
      </c>
    </row>
    <row r="167" spans="1:9">
      <c r="A167" s="2" t="s">
        <v>13</v>
      </c>
      <c r="B167" s="3" t="s">
        <v>85</v>
      </c>
      <c r="C167" s="4">
        <v>1247</v>
      </c>
      <c r="D167" s="6" t="s">
        <v>85</v>
      </c>
      <c r="E167" s="3" t="s">
        <v>8</v>
      </c>
      <c r="F167" s="4" t="s">
        <v>83</v>
      </c>
      <c r="G167" s="5">
        <v>8022</v>
      </c>
      <c r="H167" s="3" t="s">
        <v>82</v>
      </c>
      <c r="I167" s="5">
        <v>4880</v>
      </c>
    </row>
    <row r="168" spans="1:9">
      <c r="A168" s="2" t="s">
        <v>13</v>
      </c>
      <c r="B168" s="3" t="s">
        <v>68</v>
      </c>
      <c r="C168" s="4">
        <v>2660</v>
      </c>
      <c r="D168" s="5" t="s">
        <v>68</v>
      </c>
      <c r="E168" s="3" t="s">
        <v>8</v>
      </c>
      <c r="F168" s="4" t="s">
        <v>56</v>
      </c>
      <c r="G168" s="5">
        <v>8002</v>
      </c>
      <c r="H168" s="3" t="s">
        <v>57</v>
      </c>
      <c r="I168" s="5">
        <v>3254717</v>
      </c>
    </row>
    <row r="169" spans="1:9">
      <c r="A169" s="2" t="s">
        <v>13</v>
      </c>
      <c r="B169" s="3" t="s">
        <v>62</v>
      </c>
      <c r="C169" s="4">
        <v>758</v>
      </c>
      <c r="D169" s="5" t="s">
        <v>303</v>
      </c>
      <c r="E169" s="3" t="s">
        <v>8</v>
      </c>
      <c r="F169" s="4" t="s">
        <v>56</v>
      </c>
      <c r="G169" s="5">
        <v>8002</v>
      </c>
      <c r="H169" s="3" t="s">
        <v>57</v>
      </c>
      <c r="I169" s="5">
        <v>5154511</v>
      </c>
    </row>
    <row r="170" spans="1:9">
      <c r="A170" s="2" t="s">
        <v>13</v>
      </c>
      <c r="B170" s="3" t="s">
        <v>62</v>
      </c>
      <c r="C170" s="4">
        <v>758</v>
      </c>
      <c r="D170" s="5" t="s">
        <v>303</v>
      </c>
      <c r="E170" s="3" t="s">
        <v>8</v>
      </c>
      <c r="F170" s="4" t="s">
        <v>283</v>
      </c>
      <c r="G170" s="5">
        <v>10001</v>
      </c>
      <c r="H170" s="3" t="s">
        <v>284</v>
      </c>
      <c r="I170" s="5">
        <v>300</v>
      </c>
    </row>
    <row r="171" spans="1:9">
      <c r="A171" s="2" t="s">
        <v>13</v>
      </c>
      <c r="B171" s="3" t="s">
        <v>166</v>
      </c>
      <c r="C171" s="4">
        <v>417</v>
      </c>
      <c r="D171" s="5" t="s">
        <v>304</v>
      </c>
      <c r="E171" s="3" t="s">
        <v>8</v>
      </c>
      <c r="F171" s="4" t="s">
        <v>285</v>
      </c>
      <c r="G171" s="5">
        <v>6001</v>
      </c>
      <c r="H171" s="3" t="s">
        <v>286</v>
      </c>
      <c r="I171" s="5">
        <v>10258235</v>
      </c>
    </row>
    <row r="172" spans="1:9">
      <c r="A172" s="2" t="s">
        <v>13</v>
      </c>
      <c r="B172" s="3" t="s">
        <v>43</v>
      </c>
      <c r="C172" s="4">
        <v>183</v>
      </c>
      <c r="D172" s="5" t="s">
        <v>305</v>
      </c>
      <c r="E172" s="3" t="s">
        <v>8</v>
      </c>
      <c r="F172" s="4" t="s">
        <v>9</v>
      </c>
      <c r="G172" s="5">
        <v>8006</v>
      </c>
      <c r="H172" s="3" t="s">
        <v>10</v>
      </c>
      <c r="I172" s="5">
        <v>10407000</v>
      </c>
    </row>
    <row r="173" spans="1:9">
      <c r="A173" s="2" t="s">
        <v>13</v>
      </c>
      <c r="B173" s="3" t="s">
        <v>43</v>
      </c>
      <c r="C173" s="4">
        <v>183</v>
      </c>
      <c r="D173" s="5" t="s">
        <v>305</v>
      </c>
      <c r="E173" s="3" t="s">
        <v>8</v>
      </c>
      <c r="F173" s="4" t="s">
        <v>283</v>
      </c>
      <c r="G173" s="5">
        <v>10001</v>
      </c>
      <c r="H173" s="3" t="s">
        <v>284</v>
      </c>
      <c r="I173" s="5">
        <v>632</v>
      </c>
    </row>
    <row r="174" spans="1:9">
      <c r="A174" s="2" t="s">
        <v>13</v>
      </c>
      <c r="B174" s="3" t="s">
        <v>88</v>
      </c>
      <c r="C174" s="4">
        <v>63</v>
      </c>
      <c r="D174" s="5" t="s">
        <v>315</v>
      </c>
      <c r="E174" s="3" t="s">
        <v>8</v>
      </c>
      <c r="F174" s="4" t="s">
        <v>83</v>
      </c>
      <c r="G174" s="5">
        <v>8022</v>
      </c>
      <c r="H174" s="3" t="s">
        <v>82</v>
      </c>
      <c r="I174" s="5">
        <v>1545787</v>
      </c>
    </row>
    <row r="175" spans="1:9">
      <c r="A175" s="2" t="s">
        <v>13</v>
      </c>
      <c r="B175" s="3" t="s">
        <v>247</v>
      </c>
      <c r="C175" s="4">
        <v>180</v>
      </c>
      <c r="D175" s="6"/>
      <c r="E175" s="3" t="s">
        <v>8</v>
      </c>
      <c r="F175" s="4" t="s">
        <v>283</v>
      </c>
      <c r="G175" s="5">
        <v>10001</v>
      </c>
      <c r="H175" s="3" t="s">
        <v>284</v>
      </c>
      <c r="I175" s="5">
        <v>96</v>
      </c>
    </row>
    <row r="176" spans="1:9">
      <c r="A176" s="2" t="s">
        <v>13</v>
      </c>
      <c r="B176" s="3" t="s">
        <v>99</v>
      </c>
      <c r="C176" s="4">
        <v>310</v>
      </c>
      <c r="D176" s="5" t="s">
        <v>314</v>
      </c>
      <c r="E176" s="3" t="s">
        <v>8</v>
      </c>
      <c r="F176" s="4" t="s">
        <v>92</v>
      </c>
      <c r="G176" s="5">
        <v>9006</v>
      </c>
      <c r="H176" s="3" t="s">
        <v>93</v>
      </c>
      <c r="I176" s="5">
        <v>220000</v>
      </c>
    </row>
    <row r="177" spans="1:9">
      <c r="A177" s="2" t="s">
        <v>13</v>
      </c>
      <c r="B177" s="3" t="s">
        <v>99</v>
      </c>
      <c r="C177" s="4">
        <v>310</v>
      </c>
      <c r="D177" s="5" t="s">
        <v>314</v>
      </c>
      <c r="E177" s="3" t="s">
        <v>8</v>
      </c>
      <c r="F177" s="4" t="s">
        <v>285</v>
      </c>
      <c r="G177" s="5">
        <v>6001</v>
      </c>
      <c r="H177" s="3" t="s">
        <v>286</v>
      </c>
      <c r="I177" s="5">
        <v>9348150</v>
      </c>
    </row>
    <row r="178" spans="1:9">
      <c r="A178" s="2" t="s">
        <v>13</v>
      </c>
      <c r="B178" s="3" t="s">
        <v>29</v>
      </c>
      <c r="C178" s="4">
        <v>187</v>
      </c>
      <c r="D178" s="5" t="s">
        <v>313</v>
      </c>
      <c r="E178" s="3" t="s">
        <v>8</v>
      </c>
      <c r="F178" s="4" t="s">
        <v>9</v>
      </c>
      <c r="G178" s="5">
        <v>8006</v>
      </c>
      <c r="H178" s="3" t="s">
        <v>10</v>
      </c>
      <c r="I178" s="5">
        <v>434000</v>
      </c>
    </row>
    <row r="179" spans="1:9">
      <c r="A179" s="2" t="s">
        <v>13</v>
      </c>
      <c r="B179" s="3" t="s">
        <v>29</v>
      </c>
      <c r="C179" s="4">
        <v>187</v>
      </c>
      <c r="D179" s="5" t="s">
        <v>313</v>
      </c>
      <c r="E179" s="3" t="s">
        <v>8</v>
      </c>
      <c r="F179" s="4" t="s">
        <v>9</v>
      </c>
      <c r="G179" s="5">
        <v>8006</v>
      </c>
      <c r="H179" s="3" t="s">
        <v>10</v>
      </c>
      <c r="I179" s="5">
        <v>743000</v>
      </c>
    </row>
    <row r="180" spans="1:9">
      <c r="A180" s="2" t="s">
        <v>13</v>
      </c>
      <c r="B180" s="3" t="s">
        <v>29</v>
      </c>
      <c r="C180" s="4">
        <v>187</v>
      </c>
      <c r="D180" s="5" t="s">
        <v>313</v>
      </c>
      <c r="E180" s="3" t="s">
        <v>8</v>
      </c>
      <c r="F180" s="4" t="s">
        <v>270</v>
      </c>
      <c r="G180" s="5">
        <v>8009</v>
      </c>
      <c r="H180" s="3" t="s">
        <v>271</v>
      </c>
      <c r="I180" s="5">
        <v>23666</v>
      </c>
    </row>
    <row r="181" spans="1:9">
      <c r="A181" s="2" t="s">
        <v>13</v>
      </c>
      <c r="B181" s="3" t="s">
        <v>29</v>
      </c>
      <c r="C181" s="4">
        <v>187</v>
      </c>
      <c r="D181" s="5" t="s">
        <v>313</v>
      </c>
      <c r="E181" s="3" t="s">
        <v>8</v>
      </c>
      <c r="F181" s="4" t="s">
        <v>275</v>
      </c>
      <c r="G181" s="5">
        <v>8003</v>
      </c>
      <c r="H181" s="3" t="s">
        <v>276</v>
      </c>
      <c r="I181" s="5">
        <v>771</v>
      </c>
    </row>
    <row r="182" spans="1:9">
      <c r="A182" s="2" t="s">
        <v>13</v>
      </c>
      <c r="B182" s="3" t="s">
        <v>29</v>
      </c>
      <c r="C182" s="4">
        <v>187</v>
      </c>
      <c r="D182" s="5" t="s">
        <v>313</v>
      </c>
      <c r="E182" s="3" t="s">
        <v>8</v>
      </c>
      <c r="F182" s="4" t="s">
        <v>277</v>
      </c>
      <c r="G182" s="5">
        <v>8010</v>
      </c>
      <c r="H182" s="3" t="s">
        <v>276</v>
      </c>
      <c r="I182" s="5">
        <v>163</v>
      </c>
    </row>
    <row r="183" spans="1:9">
      <c r="A183" s="2" t="s">
        <v>13</v>
      </c>
      <c r="B183" s="3" t="s">
        <v>29</v>
      </c>
      <c r="C183" s="4">
        <v>187</v>
      </c>
      <c r="D183" s="5" t="s">
        <v>313</v>
      </c>
      <c r="E183" s="3" t="s">
        <v>8</v>
      </c>
      <c r="F183" s="4" t="s">
        <v>277</v>
      </c>
      <c r="G183" s="5">
        <v>8010</v>
      </c>
      <c r="H183" s="3" t="s">
        <v>276</v>
      </c>
      <c r="I183" s="5">
        <v>162</v>
      </c>
    </row>
    <row r="184" spans="1:9">
      <c r="A184" s="2" t="s">
        <v>13</v>
      </c>
      <c r="B184" s="3" t="s">
        <v>29</v>
      </c>
      <c r="C184" s="4">
        <v>187</v>
      </c>
      <c r="D184" s="5" t="s">
        <v>313</v>
      </c>
      <c r="E184" s="3" t="s">
        <v>8</v>
      </c>
      <c r="F184" s="4" t="s">
        <v>280</v>
      </c>
      <c r="G184" s="5">
        <v>7002</v>
      </c>
      <c r="H184" s="3" t="s">
        <v>281</v>
      </c>
      <c r="I184" s="5">
        <v>194</v>
      </c>
    </row>
    <row r="185" spans="1:9">
      <c r="A185" s="2" t="s">
        <v>13</v>
      </c>
      <c r="B185" s="3" t="s">
        <v>29</v>
      </c>
      <c r="C185" s="4">
        <v>187</v>
      </c>
      <c r="D185" s="5" t="s">
        <v>313</v>
      </c>
      <c r="E185" s="3" t="s">
        <v>8</v>
      </c>
      <c r="F185" s="4" t="s">
        <v>285</v>
      </c>
      <c r="G185" s="5">
        <v>6001</v>
      </c>
      <c r="H185" s="3" t="s">
        <v>286</v>
      </c>
      <c r="I185" s="5">
        <v>609862</v>
      </c>
    </row>
    <row r="186" spans="1:9">
      <c r="A186" s="2" t="s">
        <v>13</v>
      </c>
      <c r="B186" s="3" t="s">
        <v>29</v>
      </c>
      <c r="C186" s="4">
        <v>187</v>
      </c>
      <c r="D186" s="5" t="s">
        <v>313</v>
      </c>
      <c r="E186" s="3" t="s">
        <v>8</v>
      </c>
      <c r="F186" s="4" t="s">
        <v>296</v>
      </c>
      <c r="G186" s="5">
        <v>8004</v>
      </c>
      <c r="H186" s="3" t="s">
        <v>297</v>
      </c>
      <c r="I186" s="5">
        <v>112960</v>
      </c>
    </row>
    <row r="187" spans="1:9">
      <c r="A187" s="2" t="s">
        <v>13</v>
      </c>
      <c r="B187" s="3" t="s">
        <v>24</v>
      </c>
      <c r="C187" s="4">
        <v>217</v>
      </c>
      <c r="D187" s="5" t="s">
        <v>303</v>
      </c>
      <c r="E187" s="3" t="s">
        <v>8</v>
      </c>
      <c r="F187" s="4" t="s">
        <v>9</v>
      </c>
      <c r="G187" s="5">
        <v>8006</v>
      </c>
      <c r="H187" s="3" t="s">
        <v>10</v>
      </c>
      <c r="I187" s="5">
        <v>669000</v>
      </c>
    </row>
    <row r="188" spans="1:9">
      <c r="A188" s="2" t="s">
        <v>13</v>
      </c>
      <c r="B188" s="3" t="s">
        <v>24</v>
      </c>
      <c r="C188" s="4">
        <v>217</v>
      </c>
      <c r="D188" s="5" t="s">
        <v>303</v>
      </c>
      <c r="E188" s="3" t="s">
        <v>8</v>
      </c>
      <c r="F188" s="4" t="s">
        <v>9</v>
      </c>
      <c r="G188" s="5">
        <v>8006</v>
      </c>
      <c r="H188" s="3" t="s">
        <v>10</v>
      </c>
      <c r="I188" s="5">
        <v>401000</v>
      </c>
    </row>
    <row r="189" spans="1:9">
      <c r="A189" s="2" t="s">
        <v>13</v>
      </c>
      <c r="B189" s="3" t="s">
        <v>24</v>
      </c>
      <c r="C189" s="4">
        <v>217</v>
      </c>
      <c r="D189" s="5" t="s">
        <v>303</v>
      </c>
      <c r="E189" s="3" t="s">
        <v>8</v>
      </c>
      <c r="F189" s="4" t="s">
        <v>9</v>
      </c>
      <c r="G189" s="5">
        <v>8006</v>
      </c>
      <c r="H189" s="3" t="s">
        <v>10</v>
      </c>
      <c r="I189" s="5">
        <v>954000</v>
      </c>
    </row>
    <row r="190" spans="1:9">
      <c r="A190" s="2" t="s">
        <v>13</v>
      </c>
      <c r="B190" s="3" t="s">
        <v>24</v>
      </c>
      <c r="C190" s="4">
        <v>217</v>
      </c>
      <c r="D190" s="5" t="s">
        <v>303</v>
      </c>
      <c r="E190" s="3" t="s">
        <v>8</v>
      </c>
      <c r="F190" s="4" t="s">
        <v>9</v>
      </c>
      <c r="G190" s="5">
        <v>8006</v>
      </c>
      <c r="H190" s="3" t="s">
        <v>10</v>
      </c>
      <c r="I190" s="5">
        <v>659000</v>
      </c>
    </row>
    <row r="191" spans="1:9">
      <c r="A191" s="2" t="s">
        <v>13</v>
      </c>
      <c r="B191" s="3" t="s">
        <v>24</v>
      </c>
      <c r="C191" s="4">
        <v>217</v>
      </c>
      <c r="D191" s="5" t="s">
        <v>303</v>
      </c>
      <c r="E191" s="3" t="s">
        <v>8</v>
      </c>
      <c r="F191" s="4" t="s">
        <v>9</v>
      </c>
      <c r="G191" s="5">
        <v>8006</v>
      </c>
      <c r="H191" s="3" t="s">
        <v>10</v>
      </c>
      <c r="I191" s="5">
        <v>402500</v>
      </c>
    </row>
    <row r="192" spans="1:9">
      <c r="A192" s="2" t="s">
        <v>13</v>
      </c>
      <c r="B192" s="3" t="s">
        <v>24</v>
      </c>
      <c r="C192" s="4">
        <v>217</v>
      </c>
      <c r="D192" s="5" t="s">
        <v>303</v>
      </c>
      <c r="E192" s="3" t="s">
        <v>8</v>
      </c>
      <c r="F192" s="4" t="s">
        <v>9</v>
      </c>
      <c r="G192" s="5">
        <v>8006</v>
      </c>
      <c r="H192" s="3" t="s">
        <v>10</v>
      </c>
      <c r="I192" s="5">
        <v>322000</v>
      </c>
    </row>
    <row r="193" spans="1:9">
      <c r="A193" s="2" t="s">
        <v>13</v>
      </c>
      <c r="B193" s="3" t="s">
        <v>24</v>
      </c>
      <c r="C193" s="4">
        <v>217</v>
      </c>
      <c r="D193" s="5" t="s">
        <v>303</v>
      </c>
      <c r="E193" s="3" t="s">
        <v>8</v>
      </c>
      <c r="F193" s="4" t="s">
        <v>285</v>
      </c>
      <c r="G193" s="5">
        <v>6001</v>
      </c>
      <c r="H193" s="3" t="s">
        <v>286</v>
      </c>
      <c r="I193" s="5">
        <v>938000</v>
      </c>
    </row>
    <row r="194" spans="1:9">
      <c r="A194" s="2" t="s">
        <v>13</v>
      </c>
      <c r="B194" s="3" t="s">
        <v>24</v>
      </c>
      <c r="C194" s="4">
        <v>217</v>
      </c>
      <c r="D194" s="5" t="s">
        <v>303</v>
      </c>
      <c r="E194" s="3" t="s">
        <v>8</v>
      </c>
      <c r="F194" s="4" t="s">
        <v>285</v>
      </c>
      <c r="G194" s="5">
        <v>6001</v>
      </c>
      <c r="H194" s="3" t="s">
        <v>286</v>
      </c>
      <c r="I194" s="5">
        <v>876500</v>
      </c>
    </row>
    <row r="195" spans="1:9">
      <c r="A195" s="2" t="s">
        <v>13</v>
      </c>
      <c r="B195" s="3" t="s">
        <v>24</v>
      </c>
      <c r="C195" s="4">
        <v>217</v>
      </c>
      <c r="D195" s="5" t="s">
        <v>303</v>
      </c>
      <c r="E195" s="3" t="s">
        <v>8</v>
      </c>
      <c r="F195" s="4" t="s">
        <v>285</v>
      </c>
      <c r="G195" s="5">
        <v>6001</v>
      </c>
      <c r="H195" s="3" t="s">
        <v>286</v>
      </c>
      <c r="I195" s="5">
        <v>585893</v>
      </c>
    </row>
    <row r="196" spans="1:9">
      <c r="A196" s="2" t="s">
        <v>13</v>
      </c>
      <c r="B196" s="3" t="s">
        <v>24</v>
      </c>
      <c r="C196" s="4">
        <v>217</v>
      </c>
      <c r="D196" s="5" t="s">
        <v>303</v>
      </c>
      <c r="E196" s="3" t="s">
        <v>8</v>
      </c>
      <c r="F196" s="4" t="s">
        <v>285</v>
      </c>
      <c r="G196" s="5">
        <v>6001</v>
      </c>
      <c r="H196" s="3" t="s">
        <v>286</v>
      </c>
      <c r="I196" s="5">
        <v>585892</v>
      </c>
    </row>
    <row r="197" spans="1:9">
      <c r="A197" s="2" t="s">
        <v>13</v>
      </c>
      <c r="B197" s="3" t="s">
        <v>17</v>
      </c>
      <c r="C197" s="4">
        <v>190</v>
      </c>
      <c r="D197" s="5" t="s">
        <v>303</v>
      </c>
      <c r="E197" s="3" t="s">
        <v>8</v>
      </c>
      <c r="F197" s="4" t="s">
        <v>9</v>
      </c>
      <c r="G197" s="5">
        <v>8006</v>
      </c>
      <c r="H197" s="3" t="s">
        <v>10</v>
      </c>
      <c r="I197" s="5">
        <v>671250</v>
      </c>
    </row>
    <row r="198" spans="1:9">
      <c r="A198" s="2" t="s">
        <v>13</v>
      </c>
      <c r="B198" s="3" t="s">
        <v>17</v>
      </c>
      <c r="C198" s="4">
        <v>190</v>
      </c>
      <c r="D198" s="5" t="s">
        <v>303</v>
      </c>
      <c r="E198" s="3" t="s">
        <v>8</v>
      </c>
      <c r="F198" s="4" t="s">
        <v>9</v>
      </c>
      <c r="G198" s="5">
        <v>8006</v>
      </c>
      <c r="H198" s="3" t="s">
        <v>10</v>
      </c>
      <c r="I198" s="5">
        <v>501870</v>
      </c>
    </row>
    <row r="199" spans="1:9">
      <c r="A199" s="2" t="s">
        <v>13</v>
      </c>
      <c r="B199" s="3" t="s">
        <v>17</v>
      </c>
      <c r="C199" s="4">
        <v>190</v>
      </c>
      <c r="D199" s="5" t="s">
        <v>303</v>
      </c>
      <c r="E199" s="3" t="s">
        <v>8</v>
      </c>
      <c r="F199" s="4" t="s">
        <v>9</v>
      </c>
      <c r="G199" s="5">
        <v>8006</v>
      </c>
      <c r="H199" s="3" t="s">
        <v>10</v>
      </c>
      <c r="I199" s="5">
        <v>250590</v>
      </c>
    </row>
    <row r="200" spans="1:9">
      <c r="A200" s="2" t="s">
        <v>13</v>
      </c>
      <c r="B200" s="3" t="s">
        <v>17</v>
      </c>
      <c r="C200" s="4">
        <v>190</v>
      </c>
      <c r="D200" s="5" t="s">
        <v>303</v>
      </c>
      <c r="E200" s="3" t="s">
        <v>8</v>
      </c>
      <c r="F200" s="4" t="s">
        <v>277</v>
      </c>
      <c r="G200" s="5">
        <v>8010</v>
      </c>
      <c r="H200" s="3" t="s">
        <v>276</v>
      </c>
      <c r="I200" s="5">
        <v>920</v>
      </c>
    </row>
    <row r="201" spans="1:9">
      <c r="A201" s="2" t="s">
        <v>13</v>
      </c>
      <c r="B201" s="3" t="s">
        <v>17</v>
      </c>
      <c r="C201" s="4">
        <v>190</v>
      </c>
      <c r="D201" s="5" t="s">
        <v>303</v>
      </c>
      <c r="E201" s="3" t="s">
        <v>8</v>
      </c>
      <c r="F201" s="4" t="s">
        <v>285</v>
      </c>
      <c r="G201" s="5">
        <v>6001</v>
      </c>
      <c r="H201" s="3" t="s">
        <v>286</v>
      </c>
      <c r="I201" s="5">
        <v>478699</v>
      </c>
    </row>
    <row r="202" spans="1:9">
      <c r="A202" s="2" t="s">
        <v>13</v>
      </c>
      <c r="B202" s="3" t="s">
        <v>17</v>
      </c>
      <c r="C202" s="4">
        <v>190</v>
      </c>
      <c r="D202" s="5" t="s">
        <v>303</v>
      </c>
      <c r="E202" s="3" t="s">
        <v>8</v>
      </c>
      <c r="F202" s="4" t="s">
        <v>285</v>
      </c>
      <c r="G202" s="5">
        <v>6001</v>
      </c>
      <c r="H202" s="3" t="s">
        <v>286</v>
      </c>
      <c r="I202" s="5">
        <v>1171436</v>
      </c>
    </row>
    <row r="203" spans="1:9">
      <c r="A203" s="2" t="s">
        <v>13</v>
      </c>
      <c r="B203" s="3" t="s">
        <v>17</v>
      </c>
      <c r="C203" s="4">
        <v>190</v>
      </c>
      <c r="D203" s="5" t="s">
        <v>303</v>
      </c>
      <c r="E203" s="3" t="s">
        <v>8</v>
      </c>
      <c r="F203" s="4" t="s">
        <v>285</v>
      </c>
      <c r="G203" s="5">
        <v>6001</v>
      </c>
      <c r="H203" s="3" t="s">
        <v>286</v>
      </c>
      <c r="I203" s="5">
        <v>1426482</v>
      </c>
    </row>
    <row r="204" spans="1:9">
      <c r="A204" s="2" t="s">
        <v>13</v>
      </c>
      <c r="B204" s="3" t="s">
        <v>17</v>
      </c>
      <c r="C204" s="4">
        <v>190</v>
      </c>
      <c r="D204" s="5" t="s">
        <v>303</v>
      </c>
      <c r="E204" s="3" t="s">
        <v>8</v>
      </c>
      <c r="F204" s="4" t="s">
        <v>285</v>
      </c>
      <c r="G204" s="5">
        <v>6001</v>
      </c>
      <c r="H204" s="3" t="s">
        <v>286</v>
      </c>
      <c r="I204" s="5">
        <v>955679</v>
      </c>
    </row>
    <row r="205" spans="1:9">
      <c r="A205" s="2" t="s">
        <v>13</v>
      </c>
      <c r="B205" s="3" t="s">
        <v>17</v>
      </c>
      <c r="C205" s="4">
        <v>190</v>
      </c>
      <c r="D205" s="5" t="s">
        <v>303</v>
      </c>
      <c r="E205" s="3" t="s">
        <v>8</v>
      </c>
      <c r="F205" s="4" t="s">
        <v>285</v>
      </c>
      <c r="G205" s="5">
        <v>6001</v>
      </c>
      <c r="H205" s="3" t="s">
        <v>286</v>
      </c>
      <c r="I205" s="5">
        <v>1124447</v>
      </c>
    </row>
    <row r="206" spans="1:9">
      <c r="A206" s="2" t="s">
        <v>13</v>
      </c>
      <c r="B206" s="3" t="s">
        <v>17</v>
      </c>
      <c r="C206" s="4">
        <v>190</v>
      </c>
      <c r="D206" s="5" t="s">
        <v>303</v>
      </c>
      <c r="E206" s="3" t="s">
        <v>8</v>
      </c>
      <c r="F206" s="4" t="s">
        <v>285</v>
      </c>
      <c r="G206" s="5">
        <v>6001</v>
      </c>
      <c r="H206" s="3" t="s">
        <v>286</v>
      </c>
      <c r="I206" s="5">
        <v>1233373</v>
      </c>
    </row>
    <row r="207" spans="1:9">
      <c r="A207" s="2" t="s">
        <v>13</v>
      </c>
      <c r="B207" s="3" t="s">
        <v>17</v>
      </c>
      <c r="C207" s="4">
        <v>190</v>
      </c>
      <c r="D207" s="5" t="s">
        <v>303</v>
      </c>
      <c r="E207" s="3" t="s">
        <v>8</v>
      </c>
      <c r="F207" s="4" t="s">
        <v>285</v>
      </c>
      <c r="G207" s="5">
        <v>6001</v>
      </c>
      <c r="H207" s="3" t="s">
        <v>286</v>
      </c>
      <c r="I207" s="5">
        <v>673887</v>
      </c>
    </row>
    <row r="208" spans="1:9">
      <c r="A208" s="2" t="s">
        <v>13</v>
      </c>
      <c r="B208" s="3" t="s">
        <v>17</v>
      </c>
      <c r="C208" s="4">
        <v>190</v>
      </c>
      <c r="D208" s="5" t="s">
        <v>303</v>
      </c>
      <c r="E208" s="3" t="s">
        <v>8</v>
      </c>
      <c r="F208" s="4" t="s">
        <v>285</v>
      </c>
      <c r="G208" s="5">
        <v>6001</v>
      </c>
      <c r="H208" s="3" t="s">
        <v>286</v>
      </c>
      <c r="I208" s="5">
        <v>584089</v>
      </c>
    </row>
    <row r="209" spans="1:9">
      <c r="A209" s="2" t="s">
        <v>13</v>
      </c>
      <c r="B209" s="3" t="s">
        <v>17</v>
      </c>
      <c r="C209" s="4">
        <v>190</v>
      </c>
      <c r="D209" s="5" t="s">
        <v>303</v>
      </c>
      <c r="E209" s="3" t="s">
        <v>8</v>
      </c>
      <c r="F209" s="4" t="s">
        <v>285</v>
      </c>
      <c r="G209" s="5">
        <v>6001</v>
      </c>
      <c r="H209" s="3" t="s">
        <v>286</v>
      </c>
      <c r="I209" s="5">
        <v>704049</v>
      </c>
    </row>
    <row r="210" spans="1:9">
      <c r="A210" s="2" t="s">
        <v>13</v>
      </c>
      <c r="B210" s="3" t="s">
        <v>17</v>
      </c>
      <c r="C210" s="4">
        <v>190</v>
      </c>
      <c r="D210" s="5" t="s">
        <v>303</v>
      </c>
      <c r="E210" s="3" t="s">
        <v>8</v>
      </c>
      <c r="F210" s="4" t="s">
        <v>285</v>
      </c>
      <c r="G210" s="5">
        <v>6001</v>
      </c>
      <c r="H210" s="3" t="s">
        <v>286</v>
      </c>
      <c r="I210" s="5">
        <v>532181</v>
      </c>
    </row>
    <row r="211" spans="1:9">
      <c r="A211" s="2" t="s">
        <v>13</v>
      </c>
      <c r="B211" s="3" t="s">
        <v>17</v>
      </c>
      <c r="C211" s="4">
        <v>190</v>
      </c>
      <c r="D211" s="5" t="s">
        <v>303</v>
      </c>
      <c r="E211" s="3" t="s">
        <v>8</v>
      </c>
      <c r="F211" s="4" t="s">
        <v>285</v>
      </c>
      <c r="G211" s="5">
        <v>6001</v>
      </c>
      <c r="H211" s="3" t="s">
        <v>286</v>
      </c>
      <c r="I211" s="5">
        <v>3020762</v>
      </c>
    </row>
    <row r="212" spans="1:9">
      <c r="A212" s="2" t="s">
        <v>13</v>
      </c>
      <c r="B212" s="3" t="s">
        <v>17</v>
      </c>
      <c r="C212" s="4">
        <v>190</v>
      </c>
      <c r="D212" s="5" t="s">
        <v>303</v>
      </c>
      <c r="E212" s="3" t="s">
        <v>8</v>
      </c>
      <c r="F212" s="4" t="s">
        <v>285</v>
      </c>
      <c r="G212" s="5">
        <v>6001</v>
      </c>
      <c r="H212" s="3" t="s">
        <v>286</v>
      </c>
      <c r="I212" s="5">
        <v>925576</v>
      </c>
    </row>
    <row r="213" spans="1:9">
      <c r="A213" s="2" t="s">
        <v>13</v>
      </c>
      <c r="B213" s="3" t="s">
        <v>17</v>
      </c>
      <c r="C213" s="4">
        <v>190</v>
      </c>
      <c r="D213" s="5" t="s">
        <v>303</v>
      </c>
      <c r="E213" s="3" t="s">
        <v>8</v>
      </c>
      <c r="F213" s="4" t="s">
        <v>285</v>
      </c>
      <c r="G213" s="5">
        <v>6001</v>
      </c>
      <c r="H213" s="3" t="s">
        <v>286</v>
      </c>
      <c r="I213" s="5">
        <v>1118194</v>
      </c>
    </row>
    <row r="214" spans="1:9">
      <c r="A214" s="2" t="s">
        <v>13</v>
      </c>
      <c r="B214" s="3" t="s">
        <v>17</v>
      </c>
      <c r="C214" s="4">
        <v>190</v>
      </c>
      <c r="D214" s="5" t="s">
        <v>303</v>
      </c>
      <c r="E214" s="3" t="s">
        <v>8</v>
      </c>
      <c r="F214" s="4" t="s">
        <v>285</v>
      </c>
      <c r="G214" s="5">
        <v>6001</v>
      </c>
      <c r="H214" s="3" t="s">
        <v>286</v>
      </c>
      <c r="I214" s="5">
        <v>988461</v>
      </c>
    </row>
    <row r="215" spans="1:9">
      <c r="A215" s="2" t="s">
        <v>13</v>
      </c>
      <c r="B215" s="3" t="s">
        <v>17</v>
      </c>
      <c r="C215" s="4">
        <v>190</v>
      </c>
      <c r="D215" s="5" t="s">
        <v>303</v>
      </c>
      <c r="E215" s="3" t="s">
        <v>8</v>
      </c>
      <c r="F215" s="4" t="s">
        <v>285</v>
      </c>
      <c r="G215" s="5">
        <v>6001</v>
      </c>
      <c r="H215" s="3" t="s">
        <v>286</v>
      </c>
      <c r="I215" s="5">
        <v>488176</v>
      </c>
    </row>
    <row r="216" spans="1:9">
      <c r="A216" s="2" t="s">
        <v>13</v>
      </c>
      <c r="B216" s="3" t="s">
        <v>17</v>
      </c>
      <c r="C216" s="4">
        <v>190</v>
      </c>
      <c r="D216" s="5" t="s">
        <v>303</v>
      </c>
      <c r="E216" s="3" t="s">
        <v>8</v>
      </c>
      <c r="F216" s="4" t="s">
        <v>285</v>
      </c>
      <c r="G216" s="5">
        <v>6001</v>
      </c>
      <c r="H216" s="3" t="s">
        <v>286</v>
      </c>
      <c r="I216" s="5">
        <v>1614552</v>
      </c>
    </row>
    <row r="217" spans="1:9">
      <c r="A217" s="2" t="s">
        <v>13</v>
      </c>
      <c r="B217" s="3" t="s">
        <v>17</v>
      </c>
      <c r="C217" s="4">
        <v>190</v>
      </c>
      <c r="D217" s="5" t="s">
        <v>303</v>
      </c>
      <c r="E217" s="3" t="s">
        <v>8</v>
      </c>
      <c r="F217" s="4" t="s">
        <v>285</v>
      </c>
      <c r="G217" s="5">
        <v>6001</v>
      </c>
      <c r="H217" s="3" t="s">
        <v>286</v>
      </c>
      <c r="I217" s="5">
        <v>1183696</v>
      </c>
    </row>
    <row r="218" spans="1:9">
      <c r="A218" s="2" t="s">
        <v>13</v>
      </c>
      <c r="B218" s="3" t="s">
        <v>17</v>
      </c>
      <c r="C218" s="4">
        <v>190</v>
      </c>
      <c r="D218" s="5" t="s">
        <v>303</v>
      </c>
      <c r="E218" s="3" t="s">
        <v>8</v>
      </c>
      <c r="F218" s="4" t="s">
        <v>285</v>
      </c>
      <c r="G218" s="5">
        <v>6001</v>
      </c>
      <c r="H218" s="3" t="s">
        <v>286</v>
      </c>
      <c r="I218" s="5">
        <v>707379</v>
      </c>
    </row>
    <row r="219" spans="1:9">
      <c r="A219" s="2" t="s">
        <v>13</v>
      </c>
      <c r="B219" s="3" t="s">
        <v>17</v>
      </c>
      <c r="C219" s="4">
        <v>190</v>
      </c>
      <c r="D219" s="5" t="s">
        <v>303</v>
      </c>
      <c r="E219" s="3" t="s">
        <v>8</v>
      </c>
      <c r="F219" s="4" t="s">
        <v>285</v>
      </c>
      <c r="G219" s="5">
        <v>6001</v>
      </c>
      <c r="H219" s="3" t="s">
        <v>286</v>
      </c>
      <c r="I219" s="5">
        <v>705379</v>
      </c>
    </row>
    <row r="220" spans="1:9">
      <c r="A220" s="2" t="s">
        <v>13</v>
      </c>
      <c r="B220" s="3" t="s">
        <v>17</v>
      </c>
      <c r="C220" s="4">
        <v>190</v>
      </c>
      <c r="D220" s="5" t="s">
        <v>303</v>
      </c>
      <c r="E220" s="3" t="s">
        <v>8</v>
      </c>
      <c r="F220" s="4" t="s">
        <v>285</v>
      </c>
      <c r="G220" s="5">
        <v>6001</v>
      </c>
      <c r="H220" s="3" t="s">
        <v>286</v>
      </c>
      <c r="I220" s="5">
        <v>677722</v>
      </c>
    </row>
    <row r="221" spans="1:9">
      <c r="A221" s="2" t="s">
        <v>13</v>
      </c>
      <c r="B221" s="3" t="s">
        <v>17</v>
      </c>
      <c r="C221" s="4">
        <v>190</v>
      </c>
      <c r="D221" s="5" t="s">
        <v>303</v>
      </c>
      <c r="E221" s="3" t="s">
        <v>8</v>
      </c>
      <c r="F221" s="4" t="s">
        <v>285</v>
      </c>
      <c r="G221" s="5">
        <v>6001</v>
      </c>
      <c r="H221" s="3" t="s">
        <v>286</v>
      </c>
      <c r="I221" s="5">
        <v>559000</v>
      </c>
    </row>
    <row r="222" spans="1:9">
      <c r="A222" s="2" t="s">
        <v>13</v>
      </c>
      <c r="B222" s="3" t="s">
        <v>17</v>
      </c>
      <c r="C222" s="4">
        <v>190</v>
      </c>
      <c r="D222" s="5" t="s">
        <v>303</v>
      </c>
      <c r="E222" s="3" t="s">
        <v>8</v>
      </c>
      <c r="F222" s="4" t="s">
        <v>289</v>
      </c>
      <c r="G222" s="5">
        <v>6006</v>
      </c>
      <c r="H222" s="3" t="s">
        <v>286</v>
      </c>
      <c r="I222" s="5">
        <v>644540</v>
      </c>
    </row>
    <row r="223" spans="1:9">
      <c r="A223" s="2" t="s">
        <v>13</v>
      </c>
      <c r="B223" s="3" t="s">
        <v>16</v>
      </c>
      <c r="C223" s="4">
        <v>193</v>
      </c>
      <c r="D223" s="5" t="s">
        <v>303</v>
      </c>
      <c r="E223" s="3" t="s">
        <v>8</v>
      </c>
      <c r="F223" s="4" t="s">
        <v>9</v>
      </c>
      <c r="G223" s="5">
        <v>8006</v>
      </c>
      <c r="H223" s="3" t="s">
        <v>10</v>
      </c>
      <c r="I223" s="5">
        <v>606000</v>
      </c>
    </row>
    <row r="224" spans="1:9">
      <c r="A224" s="2" t="s">
        <v>13</v>
      </c>
      <c r="B224" s="3" t="s">
        <v>16</v>
      </c>
      <c r="C224" s="4">
        <v>193</v>
      </c>
      <c r="D224" s="5" t="s">
        <v>303</v>
      </c>
      <c r="E224" s="3" t="s">
        <v>8</v>
      </c>
      <c r="F224" s="4" t="s">
        <v>92</v>
      </c>
      <c r="G224" s="5">
        <v>9006</v>
      </c>
      <c r="H224" s="3" t="s">
        <v>93</v>
      </c>
      <c r="I224" s="5">
        <v>70000</v>
      </c>
    </row>
    <row r="225" spans="1:9">
      <c r="A225" s="2" t="s">
        <v>13</v>
      </c>
      <c r="B225" s="3" t="s">
        <v>16</v>
      </c>
      <c r="C225" s="4">
        <v>193</v>
      </c>
      <c r="D225" s="5" t="s">
        <v>303</v>
      </c>
      <c r="E225" s="3" t="s">
        <v>8</v>
      </c>
      <c r="F225" s="4" t="s">
        <v>283</v>
      </c>
      <c r="G225" s="5">
        <v>10001</v>
      </c>
      <c r="H225" s="3" t="s">
        <v>284</v>
      </c>
      <c r="I225" s="5">
        <v>2500</v>
      </c>
    </row>
    <row r="226" spans="1:9">
      <c r="A226" s="2" t="s">
        <v>13</v>
      </c>
      <c r="B226" s="3" t="s">
        <v>16</v>
      </c>
      <c r="C226" s="4">
        <v>193</v>
      </c>
      <c r="D226" s="5" t="s">
        <v>303</v>
      </c>
      <c r="E226" s="3" t="s">
        <v>8</v>
      </c>
      <c r="F226" s="4" t="s">
        <v>285</v>
      </c>
      <c r="G226" s="5">
        <v>6001</v>
      </c>
      <c r="H226" s="3" t="s">
        <v>286</v>
      </c>
      <c r="I226" s="5">
        <v>342629</v>
      </c>
    </row>
    <row r="227" spans="1:9">
      <c r="A227" s="2" t="s">
        <v>13</v>
      </c>
      <c r="B227" s="3" t="s">
        <v>16</v>
      </c>
      <c r="C227" s="4">
        <v>193</v>
      </c>
      <c r="D227" s="5" t="s">
        <v>303</v>
      </c>
      <c r="E227" s="3" t="s">
        <v>8</v>
      </c>
      <c r="F227" s="4" t="s">
        <v>285</v>
      </c>
      <c r="G227" s="5">
        <v>6001</v>
      </c>
      <c r="H227" s="3" t="s">
        <v>286</v>
      </c>
      <c r="I227" s="5">
        <v>342629</v>
      </c>
    </row>
    <row r="228" spans="1:9">
      <c r="A228" s="2" t="s">
        <v>13</v>
      </c>
      <c r="B228" s="3" t="s">
        <v>19</v>
      </c>
      <c r="C228" s="4">
        <v>233</v>
      </c>
      <c r="D228" s="5" t="s">
        <v>303</v>
      </c>
      <c r="E228" s="3" t="s">
        <v>8</v>
      </c>
      <c r="F228" s="4" t="s">
        <v>9</v>
      </c>
      <c r="G228" s="5">
        <v>8006</v>
      </c>
      <c r="H228" s="3" t="s">
        <v>10</v>
      </c>
      <c r="I228" s="5">
        <v>710000</v>
      </c>
    </row>
    <row r="229" spans="1:9">
      <c r="A229" s="2" t="s">
        <v>13</v>
      </c>
      <c r="B229" s="3" t="s">
        <v>19</v>
      </c>
      <c r="C229" s="4">
        <v>233</v>
      </c>
      <c r="D229" s="5" t="s">
        <v>303</v>
      </c>
      <c r="E229" s="3" t="s">
        <v>8</v>
      </c>
      <c r="F229" s="4" t="s">
        <v>9</v>
      </c>
      <c r="G229" s="5">
        <v>8006</v>
      </c>
      <c r="H229" s="3" t="s">
        <v>10</v>
      </c>
      <c r="I229" s="5">
        <v>589000</v>
      </c>
    </row>
    <row r="230" spans="1:9">
      <c r="A230" s="2" t="s">
        <v>13</v>
      </c>
      <c r="B230" s="3" t="s">
        <v>19</v>
      </c>
      <c r="C230" s="4">
        <v>233</v>
      </c>
      <c r="D230" s="5" t="s">
        <v>303</v>
      </c>
      <c r="E230" s="3" t="s">
        <v>8</v>
      </c>
      <c r="F230" s="4" t="s">
        <v>9</v>
      </c>
      <c r="G230" s="5">
        <v>8006</v>
      </c>
      <c r="H230" s="3" t="s">
        <v>10</v>
      </c>
      <c r="I230" s="5">
        <v>2304000</v>
      </c>
    </row>
    <row r="231" spans="1:9">
      <c r="A231" s="2" t="s">
        <v>13</v>
      </c>
      <c r="B231" s="3" t="s">
        <v>19</v>
      </c>
      <c r="C231" s="4">
        <v>233</v>
      </c>
      <c r="D231" s="5" t="s">
        <v>303</v>
      </c>
      <c r="E231" s="3" t="s">
        <v>8</v>
      </c>
      <c r="F231" s="4" t="s">
        <v>285</v>
      </c>
      <c r="G231" s="5">
        <v>6001</v>
      </c>
      <c r="H231" s="3" t="s">
        <v>286</v>
      </c>
      <c r="I231" s="5">
        <v>1014017</v>
      </c>
    </row>
    <row r="232" spans="1:9">
      <c r="A232" s="2" t="s">
        <v>13</v>
      </c>
      <c r="B232" s="3" t="s">
        <v>19</v>
      </c>
      <c r="C232" s="4">
        <v>233</v>
      </c>
      <c r="D232" s="5" t="s">
        <v>303</v>
      </c>
      <c r="E232" s="3" t="s">
        <v>8</v>
      </c>
      <c r="F232" s="4" t="s">
        <v>285</v>
      </c>
      <c r="G232" s="5">
        <v>6001</v>
      </c>
      <c r="H232" s="3" t="s">
        <v>286</v>
      </c>
      <c r="I232" s="5">
        <v>1658300</v>
      </c>
    </row>
    <row r="233" spans="1:9">
      <c r="A233" s="2" t="s">
        <v>13</v>
      </c>
      <c r="B233" s="3" t="s">
        <v>19</v>
      </c>
      <c r="C233" s="4">
        <v>233</v>
      </c>
      <c r="D233" s="5" t="s">
        <v>303</v>
      </c>
      <c r="E233" s="3" t="s">
        <v>8</v>
      </c>
      <c r="F233" s="4" t="s">
        <v>296</v>
      </c>
      <c r="G233" s="5">
        <v>8004</v>
      </c>
      <c r="H233" s="3" t="s">
        <v>297</v>
      </c>
      <c r="I233" s="5">
        <v>34800</v>
      </c>
    </row>
    <row r="234" spans="1:9">
      <c r="A234" s="2" t="s">
        <v>13</v>
      </c>
      <c r="B234" s="3" t="s">
        <v>33</v>
      </c>
      <c r="C234" s="4">
        <v>387</v>
      </c>
      <c r="D234" s="5" t="s">
        <v>303</v>
      </c>
      <c r="E234" s="3" t="s">
        <v>8</v>
      </c>
      <c r="F234" s="4" t="s">
        <v>9</v>
      </c>
      <c r="G234" s="5">
        <v>8006</v>
      </c>
      <c r="H234" s="3" t="s">
        <v>10</v>
      </c>
      <c r="I234" s="5">
        <v>437000</v>
      </c>
    </row>
    <row r="235" spans="1:9">
      <c r="A235" s="2" t="s">
        <v>13</v>
      </c>
      <c r="B235" s="3" t="s">
        <v>33</v>
      </c>
      <c r="C235" s="4">
        <v>387</v>
      </c>
      <c r="D235" s="5" t="s">
        <v>303</v>
      </c>
      <c r="E235" s="3" t="s">
        <v>8</v>
      </c>
      <c r="F235" s="4" t="s">
        <v>94</v>
      </c>
      <c r="G235" s="5">
        <v>9002</v>
      </c>
      <c r="H235" s="3" t="s">
        <v>93</v>
      </c>
      <c r="I235" s="5">
        <v>600000</v>
      </c>
    </row>
    <row r="236" spans="1:9">
      <c r="A236" s="2" t="s">
        <v>13</v>
      </c>
      <c r="B236" s="3" t="s">
        <v>33</v>
      </c>
      <c r="C236" s="4">
        <v>387</v>
      </c>
      <c r="D236" s="5" t="s">
        <v>303</v>
      </c>
      <c r="E236" s="3" t="s">
        <v>8</v>
      </c>
      <c r="F236" s="4" t="s">
        <v>270</v>
      </c>
      <c r="G236" s="5">
        <v>8009</v>
      </c>
      <c r="H236" s="3" t="s">
        <v>271</v>
      </c>
      <c r="I236" s="5">
        <v>79445</v>
      </c>
    </row>
    <row r="237" spans="1:9">
      <c r="A237" s="2" t="s">
        <v>13</v>
      </c>
      <c r="B237" s="3" t="s">
        <v>33</v>
      </c>
      <c r="C237" s="4">
        <v>387</v>
      </c>
      <c r="D237" s="5" t="s">
        <v>303</v>
      </c>
      <c r="E237" s="3" t="s">
        <v>8</v>
      </c>
      <c r="F237" s="4" t="s">
        <v>270</v>
      </c>
      <c r="G237" s="5">
        <v>8009</v>
      </c>
      <c r="H237" s="3" t="s">
        <v>271</v>
      </c>
      <c r="I237" s="5">
        <v>40320</v>
      </c>
    </row>
    <row r="238" spans="1:9">
      <c r="A238" s="2" t="s">
        <v>13</v>
      </c>
      <c r="B238" s="3" t="s">
        <v>33</v>
      </c>
      <c r="C238" s="4">
        <v>387</v>
      </c>
      <c r="D238" s="5" t="s">
        <v>303</v>
      </c>
      <c r="E238" s="3" t="s">
        <v>8</v>
      </c>
      <c r="F238" s="4" t="s">
        <v>275</v>
      </c>
      <c r="G238" s="5">
        <v>8003</v>
      </c>
      <c r="H238" s="3" t="s">
        <v>276</v>
      </c>
      <c r="I238" s="5">
        <v>1167</v>
      </c>
    </row>
    <row r="239" spans="1:9">
      <c r="A239" s="2" t="s">
        <v>13</v>
      </c>
      <c r="B239" s="3" t="s">
        <v>33</v>
      </c>
      <c r="C239" s="4">
        <v>387</v>
      </c>
      <c r="D239" s="5" t="s">
        <v>303</v>
      </c>
      <c r="E239" s="3" t="s">
        <v>8</v>
      </c>
      <c r="F239" s="4" t="s">
        <v>277</v>
      </c>
      <c r="G239" s="5">
        <v>8010</v>
      </c>
      <c r="H239" s="3" t="s">
        <v>276</v>
      </c>
      <c r="I239" s="5">
        <v>604</v>
      </c>
    </row>
    <row r="240" spans="1:9">
      <c r="A240" s="2" t="s">
        <v>13</v>
      </c>
      <c r="B240" s="3" t="s">
        <v>33</v>
      </c>
      <c r="C240" s="4">
        <v>387</v>
      </c>
      <c r="D240" s="5" t="s">
        <v>303</v>
      </c>
      <c r="E240" s="3" t="s">
        <v>8</v>
      </c>
      <c r="F240" s="4" t="s">
        <v>277</v>
      </c>
      <c r="G240" s="5">
        <v>8010</v>
      </c>
      <c r="H240" s="3" t="s">
        <v>276</v>
      </c>
      <c r="I240" s="5">
        <v>475</v>
      </c>
    </row>
    <row r="241" spans="1:9">
      <c r="A241" s="2" t="s">
        <v>13</v>
      </c>
      <c r="B241" s="3" t="s">
        <v>33</v>
      </c>
      <c r="C241" s="4">
        <v>387</v>
      </c>
      <c r="D241" s="5" t="s">
        <v>303</v>
      </c>
      <c r="E241" s="3" t="s">
        <v>8</v>
      </c>
      <c r="F241" s="4" t="s">
        <v>283</v>
      </c>
      <c r="G241" s="5">
        <v>10001</v>
      </c>
      <c r="H241" s="3" t="s">
        <v>284</v>
      </c>
      <c r="I241" s="5">
        <v>190</v>
      </c>
    </row>
    <row r="242" spans="1:9">
      <c r="A242" s="2" t="s">
        <v>13</v>
      </c>
      <c r="B242" s="3" t="s">
        <v>33</v>
      </c>
      <c r="C242" s="4">
        <v>387</v>
      </c>
      <c r="D242" s="5" t="s">
        <v>303</v>
      </c>
      <c r="E242" s="3" t="s">
        <v>8</v>
      </c>
      <c r="F242" s="4" t="s">
        <v>285</v>
      </c>
      <c r="G242" s="5">
        <v>6001</v>
      </c>
      <c r="H242" s="3" t="s">
        <v>286</v>
      </c>
      <c r="I242" s="5">
        <v>512700</v>
      </c>
    </row>
    <row r="243" spans="1:9">
      <c r="A243" s="2" t="s">
        <v>13</v>
      </c>
      <c r="B243" s="3" t="s">
        <v>33</v>
      </c>
      <c r="C243" s="4">
        <v>387</v>
      </c>
      <c r="D243" s="5" t="s">
        <v>303</v>
      </c>
      <c r="E243" s="3" t="s">
        <v>8</v>
      </c>
      <c r="F243" s="4" t="s">
        <v>293</v>
      </c>
      <c r="G243" s="5">
        <v>6003</v>
      </c>
      <c r="H243" s="3" t="s">
        <v>294</v>
      </c>
      <c r="I243" s="5">
        <v>125</v>
      </c>
    </row>
    <row r="244" spans="1:9">
      <c r="A244" s="2" t="s">
        <v>13</v>
      </c>
      <c r="B244" s="3" t="s">
        <v>36</v>
      </c>
      <c r="C244" s="4">
        <v>98</v>
      </c>
      <c r="D244" s="5" t="s">
        <v>305</v>
      </c>
      <c r="E244" s="3" t="s">
        <v>8</v>
      </c>
      <c r="F244" s="4" t="s">
        <v>9</v>
      </c>
      <c r="G244" s="5">
        <v>8006</v>
      </c>
      <c r="H244" s="3" t="s">
        <v>10</v>
      </c>
      <c r="I244" s="5">
        <v>692000</v>
      </c>
    </row>
    <row r="245" spans="1:9">
      <c r="A245" s="2" t="s">
        <v>13</v>
      </c>
      <c r="B245" s="3" t="s">
        <v>72</v>
      </c>
      <c r="C245" s="4">
        <v>9957</v>
      </c>
      <c r="D245" s="6"/>
      <c r="E245" s="3" t="s">
        <v>8</v>
      </c>
      <c r="F245" s="4" t="s">
        <v>56</v>
      </c>
      <c r="G245" s="5">
        <v>8002</v>
      </c>
      <c r="H245" s="3" t="s">
        <v>57</v>
      </c>
      <c r="I245" s="5">
        <v>982380</v>
      </c>
    </row>
    <row r="246" spans="1:9">
      <c r="A246" s="2" t="s">
        <v>13</v>
      </c>
      <c r="B246" s="3" t="s">
        <v>221</v>
      </c>
      <c r="C246" s="4">
        <v>316</v>
      </c>
      <c r="D246" s="5" t="s">
        <v>304</v>
      </c>
      <c r="E246" s="3" t="s">
        <v>8</v>
      </c>
      <c r="F246" s="4" t="s">
        <v>291</v>
      </c>
      <c r="G246" s="5">
        <v>10009</v>
      </c>
      <c r="H246" s="3" t="s">
        <v>292</v>
      </c>
      <c r="I246" s="5">
        <v>57</v>
      </c>
    </row>
    <row r="247" spans="1:9">
      <c r="A247" s="2" t="s">
        <v>13</v>
      </c>
      <c r="B247" s="3" t="s">
        <v>221</v>
      </c>
      <c r="C247" s="4">
        <v>316</v>
      </c>
      <c r="D247" s="5" t="s">
        <v>304</v>
      </c>
      <c r="E247" s="3" t="s">
        <v>8</v>
      </c>
      <c r="F247" s="4" t="s">
        <v>296</v>
      </c>
      <c r="G247" s="5">
        <v>8004</v>
      </c>
      <c r="H247" s="3" t="s">
        <v>297</v>
      </c>
      <c r="I247" s="5">
        <v>78070</v>
      </c>
    </row>
    <row r="248" spans="1:9">
      <c r="A248" s="2" t="s">
        <v>13</v>
      </c>
      <c r="B248" s="3" t="s">
        <v>224</v>
      </c>
      <c r="C248" s="4">
        <v>249</v>
      </c>
      <c r="D248" s="5" t="s">
        <v>305</v>
      </c>
      <c r="E248" s="3" t="s">
        <v>8</v>
      </c>
      <c r="F248" s="4" t="s">
        <v>283</v>
      </c>
      <c r="G248" s="5">
        <v>10001</v>
      </c>
      <c r="H248" s="3" t="s">
        <v>284</v>
      </c>
      <c r="I248" s="5">
        <v>768</v>
      </c>
    </row>
    <row r="249" spans="1:9">
      <c r="A249" s="2" t="s">
        <v>13</v>
      </c>
      <c r="B249" s="3" t="s">
        <v>41</v>
      </c>
      <c r="C249" s="4">
        <v>189</v>
      </c>
      <c r="D249" s="5" t="s">
        <v>314</v>
      </c>
      <c r="E249" s="3" t="s">
        <v>8</v>
      </c>
      <c r="F249" s="4" t="s">
        <v>9</v>
      </c>
      <c r="G249" s="5">
        <v>8006</v>
      </c>
      <c r="H249" s="3" t="s">
        <v>10</v>
      </c>
      <c r="I249" s="5">
        <v>1438810</v>
      </c>
    </row>
    <row r="250" spans="1:9">
      <c r="A250" s="2" t="s">
        <v>13</v>
      </c>
      <c r="B250" s="3" t="s">
        <v>41</v>
      </c>
      <c r="C250" s="4">
        <v>189</v>
      </c>
      <c r="D250" s="5" t="s">
        <v>314</v>
      </c>
      <c r="E250" s="3" t="s">
        <v>8</v>
      </c>
      <c r="F250" s="4" t="s">
        <v>283</v>
      </c>
      <c r="G250" s="5">
        <v>10001</v>
      </c>
      <c r="H250" s="3" t="s">
        <v>284</v>
      </c>
      <c r="I250" s="5">
        <v>292</v>
      </c>
    </row>
    <row r="251" spans="1:9">
      <c r="A251" s="2" t="s">
        <v>13</v>
      </c>
      <c r="B251" s="3" t="s">
        <v>41</v>
      </c>
      <c r="C251" s="4">
        <v>189</v>
      </c>
      <c r="D251" s="5" t="s">
        <v>314</v>
      </c>
      <c r="E251" s="3" t="s">
        <v>8</v>
      </c>
      <c r="F251" s="4" t="s">
        <v>283</v>
      </c>
      <c r="G251" s="5">
        <v>10001</v>
      </c>
      <c r="H251" s="3" t="s">
        <v>284</v>
      </c>
      <c r="I251" s="5">
        <v>1300</v>
      </c>
    </row>
    <row r="252" spans="1:9">
      <c r="A252" s="2" t="s">
        <v>13</v>
      </c>
      <c r="B252" s="3" t="s">
        <v>41</v>
      </c>
      <c r="C252" s="4">
        <v>189</v>
      </c>
      <c r="D252" s="5" t="s">
        <v>314</v>
      </c>
      <c r="E252" s="3" t="s">
        <v>8</v>
      </c>
      <c r="F252" s="4" t="s">
        <v>296</v>
      </c>
      <c r="G252" s="5">
        <v>8004</v>
      </c>
      <c r="H252" s="3" t="s">
        <v>297</v>
      </c>
      <c r="I252" s="5">
        <v>232140</v>
      </c>
    </row>
    <row r="253" spans="1:9">
      <c r="A253" s="2" t="s">
        <v>13</v>
      </c>
      <c r="B253" s="3" t="s">
        <v>282</v>
      </c>
      <c r="C253" s="4">
        <v>654</v>
      </c>
      <c r="D253" s="6" t="s">
        <v>282</v>
      </c>
      <c r="E253" s="3" t="s">
        <v>8</v>
      </c>
      <c r="F253" s="4" t="s">
        <v>280</v>
      </c>
      <c r="G253" s="5">
        <v>7002</v>
      </c>
      <c r="H253" s="3" t="s">
        <v>281</v>
      </c>
      <c r="I253" s="5">
        <v>650</v>
      </c>
    </row>
    <row r="254" spans="1:9">
      <c r="A254" s="2" t="s">
        <v>13</v>
      </c>
      <c r="B254" s="3" t="s">
        <v>282</v>
      </c>
      <c r="C254" s="4">
        <v>654</v>
      </c>
      <c r="D254" s="6" t="s">
        <v>282</v>
      </c>
      <c r="E254" s="3" t="s">
        <v>8</v>
      </c>
      <c r="F254" s="4" t="s">
        <v>290</v>
      </c>
      <c r="G254" s="5">
        <v>7004</v>
      </c>
      <c r="H254" s="3" t="s">
        <v>286</v>
      </c>
      <c r="I254" s="5">
        <v>137071</v>
      </c>
    </row>
    <row r="255" spans="1:9">
      <c r="A255" s="2" t="s">
        <v>13</v>
      </c>
      <c r="B255" s="3" t="s">
        <v>182</v>
      </c>
      <c r="C255" s="4">
        <v>267</v>
      </c>
      <c r="D255" s="6" t="s">
        <v>182</v>
      </c>
      <c r="E255" s="3" t="s">
        <v>8</v>
      </c>
      <c r="F255" s="4" t="s">
        <v>280</v>
      </c>
      <c r="G255" s="5">
        <v>7002</v>
      </c>
      <c r="H255" s="3" t="s">
        <v>281</v>
      </c>
      <c r="I255" s="5">
        <v>1330</v>
      </c>
    </row>
    <row r="256" spans="1:9">
      <c r="A256" s="2" t="s">
        <v>13</v>
      </c>
      <c r="B256" s="3" t="s">
        <v>55</v>
      </c>
      <c r="C256" s="4">
        <v>1198</v>
      </c>
      <c r="D256" s="6" t="s">
        <v>322</v>
      </c>
      <c r="E256" s="3" t="s">
        <v>8</v>
      </c>
      <c r="F256" s="4" t="s">
        <v>51</v>
      </c>
      <c r="G256" s="5">
        <v>8008</v>
      </c>
      <c r="H256" s="3" t="s">
        <v>50</v>
      </c>
      <c r="I256" s="5">
        <v>1035892</v>
      </c>
    </row>
    <row r="257" spans="1:9">
      <c r="A257" s="2" t="s">
        <v>13</v>
      </c>
      <c r="B257" s="3" t="s">
        <v>91</v>
      </c>
      <c r="C257" s="4">
        <v>24</v>
      </c>
      <c r="D257" s="7" t="s">
        <v>91</v>
      </c>
      <c r="E257" s="3" t="s">
        <v>8</v>
      </c>
      <c r="F257" s="4" t="s">
        <v>83</v>
      </c>
      <c r="G257" s="5">
        <v>8022</v>
      </c>
      <c r="H257" s="3" t="s">
        <v>82</v>
      </c>
      <c r="I257" s="5">
        <v>1177748</v>
      </c>
    </row>
    <row r="258" spans="1:9">
      <c r="A258" s="2" t="s">
        <v>13</v>
      </c>
      <c r="B258" s="3" t="s">
        <v>210</v>
      </c>
      <c r="C258" s="4">
        <v>2055</v>
      </c>
      <c r="D258" s="7" t="s">
        <v>314</v>
      </c>
      <c r="E258" s="3" t="s">
        <v>8</v>
      </c>
      <c r="F258" s="4" t="s">
        <v>285</v>
      </c>
      <c r="G258" s="5">
        <v>6001</v>
      </c>
      <c r="H258" s="3" t="s">
        <v>286</v>
      </c>
      <c r="I258" s="5">
        <v>1056773</v>
      </c>
    </row>
    <row r="259" spans="1:9">
      <c r="A259" s="2" t="s">
        <v>13</v>
      </c>
      <c r="B259" s="3" t="s">
        <v>210</v>
      </c>
      <c r="C259" s="4">
        <v>2055</v>
      </c>
      <c r="D259" s="7" t="s">
        <v>314</v>
      </c>
      <c r="E259" s="3" t="s">
        <v>8</v>
      </c>
      <c r="F259" s="4" t="s">
        <v>285</v>
      </c>
      <c r="G259" s="5">
        <v>6001</v>
      </c>
      <c r="H259" s="3" t="s">
        <v>286</v>
      </c>
      <c r="I259" s="5">
        <v>896800</v>
      </c>
    </row>
    <row r="260" spans="1:9">
      <c r="A260" s="2" t="s">
        <v>13</v>
      </c>
      <c r="B260" s="3" t="s">
        <v>210</v>
      </c>
      <c r="C260" s="4">
        <v>2055</v>
      </c>
      <c r="D260" s="7" t="s">
        <v>314</v>
      </c>
      <c r="E260" s="3" t="s">
        <v>8</v>
      </c>
      <c r="F260" s="4" t="s">
        <v>298</v>
      </c>
      <c r="G260" s="5">
        <v>8001</v>
      </c>
      <c r="H260" s="3" t="s">
        <v>297</v>
      </c>
      <c r="I260" s="5">
        <v>136000</v>
      </c>
    </row>
    <row r="261" spans="1:9">
      <c r="A261" s="2" t="s">
        <v>13</v>
      </c>
      <c r="B261" s="3" t="s">
        <v>233</v>
      </c>
      <c r="C261" s="4">
        <v>689</v>
      </c>
      <c r="D261" s="7" t="s">
        <v>308</v>
      </c>
      <c r="E261" s="3" t="s">
        <v>8</v>
      </c>
      <c r="F261" s="4" t="s">
        <v>275</v>
      </c>
      <c r="G261" s="5">
        <v>8003</v>
      </c>
      <c r="H261" s="3" t="s">
        <v>276</v>
      </c>
      <c r="I261" s="5">
        <v>55</v>
      </c>
    </row>
    <row r="262" spans="1:9">
      <c r="A262" s="2" t="s">
        <v>13</v>
      </c>
      <c r="B262" s="3" t="s">
        <v>233</v>
      </c>
      <c r="C262" s="4">
        <v>689</v>
      </c>
      <c r="D262" s="7" t="s">
        <v>308</v>
      </c>
      <c r="E262" s="3" t="s">
        <v>8</v>
      </c>
      <c r="F262" s="4" t="s">
        <v>275</v>
      </c>
      <c r="G262" s="5">
        <v>8003</v>
      </c>
      <c r="H262" s="3" t="s">
        <v>276</v>
      </c>
      <c r="I262" s="5">
        <v>628</v>
      </c>
    </row>
    <row r="263" spans="1:9">
      <c r="A263" s="2" t="s">
        <v>13</v>
      </c>
      <c r="B263" s="3" t="s">
        <v>233</v>
      </c>
      <c r="C263" s="4">
        <v>689</v>
      </c>
      <c r="D263" s="7" t="s">
        <v>308</v>
      </c>
      <c r="E263" s="3" t="s">
        <v>8</v>
      </c>
      <c r="F263" s="4" t="s">
        <v>275</v>
      </c>
      <c r="G263" s="5">
        <v>8003</v>
      </c>
      <c r="H263" s="3" t="s">
        <v>276</v>
      </c>
      <c r="I263" s="5">
        <v>503</v>
      </c>
    </row>
    <row r="264" spans="1:9">
      <c r="A264" s="2" t="s">
        <v>13</v>
      </c>
      <c r="B264" s="3" t="s">
        <v>233</v>
      </c>
      <c r="C264" s="4">
        <v>689</v>
      </c>
      <c r="D264" s="7" t="s">
        <v>308</v>
      </c>
      <c r="E264" s="3" t="s">
        <v>8</v>
      </c>
      <c r="F264" s="4" t="s">
        <v>275</v>
      </c>
      <c r="G264" s="5">
        <v>8003</v>
      </c>
      <c r="H264" s="3" t="s">
        <v>276</v>
      </c>
      <c r="I264" s="5">
        <v>77</v>
      </c>
    </row>
    <row r="265" spans="1:9">
      <c r="A265" s="2" t="s">
        <v>13</v>
      </c>
      <c r="B265" s="3" t="s">
        <v>233</v>
      </c>
      <c r="C265" s="4">
        <v>689</v>
      </c>
      <c r="D265" s="7" t="s">
        <v>308</v>
      </c>
      <c r="E265" s="3" t="s">
        <v>8</v>
      </c>
      <c r="F265" s="4" t="s">
        <v>275</v>
      </c>
      <c r="G265" s="5">
        <v>8003</v>
      </c>
      <c r="H265" s="3" t="s">
        <v>276</v>
      </c>
      <c r="I265" s="5">
        <v>903</v>
      </c>
    </row>
    <row r="266" spans="1:9">
      <c r="A266" s="2" t="s">
        <v>13</v>
      </c>
      <c r="B266" s="3" t="s">
        <v>233</v>
      </c>
      <c r="C266" s="4">
        <v>689</v>
      </c>
      <c r="D266" s="7" t="s">
        <v>308</v>
      </c>
      <c r="E266" s="3" t="s">
        <v>8</v>
      </c>
      <c r="F266" s="4" t="s">
        <v>275</v>
      </c>
      <c r="G266" s="5">
        <v>8003</v>
      </c>
      <c r="H266" s="3" t="s">
        <v>276</v>
      </c>
      <c r="I266" s="5">
        <v>1572</v>
      </c>
    </row>
    <row r="267" spans="1:9">
      <c r="A267" s="2" t="s">
        <v>13</v>
      </c>
      <c r="B267" s="3" t="s">
        <v>233</v>
      </c>
      <c r="C267" s="4">
        <v>689</v>
      </c>
      <c r="D267" s="7" t="s">
        <v>308</v>
      </c>
      <c r="E267" s="3" t="s">
        <v>8</v>
      </c>
      <c r="F267" s="4" t="s">
        <v>280</v>
      </c>
      <c r="G267" s="5">
        <v>7002</v>
      </c>
      <c r="H267" s="3" t="s">
        <v>281</v>
      </c>
      <c r="I267" s="5">
        <v>95</v>
      </c>
    </row>
    <row r="268" spans="1:9">
      <c r="A268" s="2" t="s">
        <v>13</v>
      </c>
      <c r="B268" s="3" t="s">
        <v>233</v>
      </c>
      <c r="C268" s="4">
        <v>689</v>
      </c>
      <c r="D268" s="7" t="s">
        <v>308</v>
      </c>
      <c r="E268" s="3" t="s">
        <v>8</v>
      </c>
      <c r="F268" s="4" t="s">
        <v>280</v>
      </c>
      <c r="G268" s="5">
        <v>7002</v>
      </c>
      <c r="H268" s="3" t="s">
        <v>281</v>
      </c>
      <c r="I268" s="5">
        <v>123</v>
      </c>
    </row>
    <row r="269" spans="1:9">
      <c r="A269" s="2" t="s">
        <v>13</v>
      </c>
      <c r="B269" s="3" t="s">
        <v>220</v>
      </c>
      <c r="C269" s="4">
        <v>375</v>
      </c>
      <c r="D269" s="7" t="s">
        <v>314</v>
      </c>
      <c r="E269" s="3" t="s">
        <v>8</v>
      </c>
      <c r="F269" s="4" t="s">
        <v>275</v>
      </c>
      <c r="G269" s="5">
        <v>8003</v>
      </c>
      <c r="H269" s="3" t="s">
        <v>276</v>
      </c>
      <c r="I269" s="5">
        <v>1033</v>
      </c>
    </row>
    <row r="270" spans="1:9">
      <c r="A270" s="2" t="s">
        <v>13</v>
      </c>
      <c r="B270" s="3" t="s">
        <v>42</v>
      </c>
      <c r="C270" s="4">
        <v>722</v>
      </c>
      <c r="D270" s="7" t="s">
        <v>305</v>
      </c>
      <c r="E270" s="3" t="s">
        <v>8</v>
      </c>
      <c r="F270" s="4" t="s">
        <v>9</v>
      </c>
      <c r="G270" s="5">
        <v>8006</v>
      </c>
      <c r="H270" s="3" t="s">
        <v>10</v>
      </c>
      <c r="I270" s="5">
        <v>460000</v>
      </c>
    </row>
    <row r="271" spans="1:9">
      <c r="A271" s="2" t="s">
        <v>13</v>
      </c>
      <c r="B271" s="3" t="s">
        <v>42</v>
      </c>
      <c r="C271" s="4">
        <v>722</v>
      </c>
      <c r="D271" s="7" t="s">
        <v>305</v>
      </c>
      <c r="E271" s="3" t="s">
        <v>8</v>
      </c>
      <c r="F271" s="4" t="s">
        <v>280</v>
      </c>
      <c r="G271" s="5">
        <v>7002</v>
      </c>
      <c r="H271" s="3" t="s">
        <v>281</v>
      </c>
      <c r="I271" s="5">
        <v>99</v>
      </c>
    </row>
    <row r="272" spans="1:9">
      <c r="A272" s="2" t="s">
        <v>13</v>
      </c>
      <c r="B272" s="3" t="s">
        <v>229</v>
      </c>
      <c r="C272" s="4">
        <v>1128</v>
      </c>
      <c r="D272" s="7" t="s">
        <v>314</v>
      </c>
      <c r="E272" s="3" t="s">
        <v>8</v>
      </c>
      <c r="F272" s="4" t="s">
        <v>270</v>
      </c>
      <c r="G272" s="5">
        <v>8009</v>
      </c>
      <c r="H272" s="3" t="s">
        <v>271</v>
      </c>
      <c r="I272" s="5">
        <v>285000</v>
      </c>
    </row>
    <row r="273" spans="1:9">
      <c r="A273" s="2" t="s">
        <v>13</v>
      </c>
      <c r="B273" s="3" t="s">
        <v>229</v>
      </c>
      <c r="C273" s="4">
        <v>1128</v>
      </c>
      <c r="D273" s="7" t="s">
        <v>314</v>
      </c>
      <c r="E273" s="3" t="s">
        <v>8</v>
      </c>
      <c r="F273" s="4" t="s">
        <v>277</v>
      </c>
      <c r="G273" s="5">
        <v>8010</v>
      </c>
      <c r="H273" s="3" t="s">
        <v>276</v>
      </c>
      <c r="I273" s="5">
        <v>2746</v>
      </c>
    </row>
    <row r="274" spans="1:9">
      <c r="A274" s="2" t="s">
        <v>13</v>
      </c>
      <c r="B274" s="3" t="s">
        <v>98</v>
      </c>
      <c r="C274" s="4">
        <v>382</v>
      </c>
      <c r="D274" s="7" t="s">
        <v>303</v>
      </c>
      <c r="E274" s="3" t="s">
        <v>8</v>
      </c>
      <c r="F274" s="4" t="s">
        <v>94</v>
      </c>
      <c r="G274" s="5">
        <v>9002</v>
      </c>
      <c r="H274" s="3" t="s">
        <v>93</v>
      </c>
      <c r="I274" s="5">
        <v>878671</v>
      </c>
    </row>
    <row r="275" spans="1:9">
      <c r="A275" s="2" t="s">
        <v>13</v>
      </c>
      <c r="B275" s="3" t="s">
        <v>98</v>
      </c>
      <c r="C275" s="4">
        <v>382</v>
      </c>
      <c r="D275" s="7" t="s">
        <v>303</v>
      </c>
      <c r="E275" s="3" t="s">
        <v>8</v>
      </c>
      <c r="F275" s="4" t="s">
        <v>92</v>
      </c>
      <c r="G275" s="5">
        <v>9006</v>
      </c>
      <c r="H275" s="3" t="s">
        <v>93</v>
      </c>
      <c r="I275" s="5">
        <v>100000</v>
      </c>
    </row>
    <row r="276" spans="1:9">
      <c r="A276" s="2" t="s">
        <v>13</v>
      </c>
      <c r="B276" s="3" t="s">
        <v>98</v>
      </c>
      <c r="C276" s="4">
        <v>382</v>
      </c>
      <c r="D276" s="7" t="s">
        <v>303</v>
      </c>
      <c r="E276" s="3" t="s">
        <v>8</v>
      </c>
      <c r="F276" s="4" t="s">
        <v>278</v>
      </c>
      <c r="G276" s="5">
        <v>9001</v>
      </c>
      <c r="H276" s="3" t="s">
        <v>276</v>
      </c>
      <c r="I276" s="5">
        <v>300</v>
      </c>
    </row>
    <row r="277" spans="1:9">
      <c r="A277" s="2" t="s">
        <v>13</v>
      </c>
      <c r="B277" s="3" t="s">
        <v>97</v>
      </c>
      <c r="C277" s="4">
        <v>197</v>
      </c>
      <c r="D277" s="7" t="s">
        <v>303</v>
      </c>
      <c r="E277" s="3" t="s">
        <v>8</v>
      </c>
      <c r="F277" s="4" t="s">
        <v>94</v>
      </c>
      <c r="G277" s="5">
        <v>9002</v>
      </c>
      <c r="H277" s="3" t="s">
        <v>93</v>
      </c>
      <c r="I277" s="5">
        <v>30000</v>
      </c>
    </row>
    <row r="278" spans="1:9">
      <c r="A278" s="2" t="s">
        <v>13</v>
      </c>
      <c r="B278" s="3" t="s">
        <v>97</v>
      </c>
      <c r="C278" s="4">
        <v>197</v>
      </c>
      <c r="D278" s="7" t="s">
        <v>303</v>
      </c>
      <c r="E278" s="3" t="s">
        <v>8</v>
      </c>
      <c r="F278" s="4" t="s">
        <v>285</v>
      </c>
      <c r="G278" s="5">
        <v>6001</v>
      </c>
      <c r="H278" s="3" t="s">
        <v>286</v>
      </c>
      <c r="I278" s="5">
        <v>6842004</v>
      </c>
    </row>
    <row r="279" spans="1:9">
      <c r="A279" s="2" t="s">
        <v>13</v>
      </c>
      <c r="B279" s="3" t="s">
        <v>97</v>
      </c>
      <c r="C279" s="4">
        <v>197</v>
      </c>
      <c r="D279" s="7" t="s">
        <v>303</v>
      </c>
      <c r="E279" s="3" t="s">
        <v>8</v>
      </c>
      <c r="F279" s="4" t="s">
        <v>295</v>
      </c>
      <c r="G279" s="5">
        <v>6004</v>
      </c>
      <c r="H279" s="3" t="s">
        <v>294</v>
      </c>
      <c r="I279" s="5">
        <v>590</v>
      </c>
    </row>
    <row r="280" spans="1:9">
      <c r="A280" s="2" t="s">
        <v>13</v>
      </c>
      <c r="B280" s="3" t="s">
        <v>96</v>
      </c>
      <c r="C280" s="4">
        <v>694</v>
      </c>
      <c r="D280" s="7" t="s">
        <v>308</v>
      </c>
      <c r="E280" s="3" t="s">
        <v>8</v>
      </c>
      <c r="F280" s="4" t="s">
        <v>94</v>
      </c>
      <c r="G280" s="5">
        <v>9002</v>
      </c>
      <c r="H280" s="3" t="s">
        <v>93</v>
      </c>
      <c r="I280" s="5">
        <v>4337000</v>
      </c>
    </row>
    <row r="281" spans="1:9">
      <c r="A281" s="2" t="s">
        <v>13</v>
      </c>
      <c r="B281" s="3" t="s">
        <v>96</v>
      </c>
      <c r="C281" s="4">
        <v>694</v>
      </c>
      <c r="D281" s="7" t="s">
        <v>308</v>
      </c>
      <c r="E281" s="3" t="s">
        <v>8</v>
      </c>
      <c r="F281" s="4" t="s">
        <v>278</v>
      </c>
      <c r="G281" s="5">
        <v>9001</v>
      </c>
      <c r="H281" s="3" t="s">
        <v>276</v>
      </c>
      <c r="I281" s="5">
        <v>1506</v>
      </c>
    </row>
    <row r="282" spans="1:9">
      <c r="A282" s="2" t="s">
        <v>13</v>
      </c>
      <c r="B282" s="3" t="s">
        <v>96</v>
      </c>
      <c r="C282" s="4">
        <v>694</v>
      </c>
      <c r="D282" s="7" t="s">
        <v>308</v>
      </c>
      <c r="E282" s="3" t="s">
        <v>8</v>
      </c>
      <c r="F282" s="4" t="s">
        <v>279</v>
      </c>
      <c r="G282" s="5">
        <v>9005</v>
      </c>
      <c r="H282" s="3" t="s">
        <v>276</v>
      </c>
      <c r="I282" s="5">
        <v>588.5</v>
      </c>
    </row>
    <row r="283" spans="1:9">
      <c r="A283" s="2" t="s">
        <v>13</v>
      </c>
      <c r="B283" s="3" t="s">
        <v>96</v>
      </c>
      <c r="C283" s="4">
        <v>694</v>
      </c>
      <c r="D283" s="7" t="s">
        <v>308</v>
      </c>
      <c r="E283" s="3" t="s">
        <v>8</v>
      </c>
      <c r="F283" s="4" t="s">
        <v>285</v>
      </c>
      <c r="G283" s="5">
        <v>6001</v>
      </c>
      <c r="H283" s="3" t="s">
        <v>286</v>
      </c>
      <c r="I283" s="5">
        <v>3298900</v>
      </c>
    </row>
    <row r="284" spans="1:9">
      <c r="A284" s="2" t="s">
        <v>13</v>
      </c>
      <c r="B284" s="3" t="s">
        <v>53</v>
      </c>
      <c r="C284" s="4">
        <v>290</v>
      </c>
      <c r="D284" s="7" t="s">
        <v>308</v>
      </c>
      <c r="E284" s="3" t="s">
        <v>8</v>
      </c>
      <c r="F284" s="4" t="s">
        <v>51</v>
      </c>
      <c r="G284" s="5">
        <v>8008</v>
      </c>
      <c r="H284" s="3" t="s">
        <v>50</v>
      </c>
      <c r="I284" s="5">
        <v>1009327</v>
      </c>
    </row>
    <row r="285" spans="1:9">
      <c r="A285" s="2" t="s">
        <v>13</v>
      </c>
      <c r="B285" s="3" t="s">
        <v>53</v>
      </c>
      <c r="C285" s="4">
        <v>290</v>
      </c>
      <c r="D285" s="7" t="s">
        <v>308</v>
      </c>
      <c r="E285" s="3" t="s">
        <v>8</v>
      </c>
      <c r="F285" s="4" t="s">
        <v>273</v>
      </c>
      <c r="G285" s="5">
        <v>8007</v>
      </c>
      <c r="H285" s="3" t="s">
        <v>274</v>
      </c>
      <c r="I285" s="5">
        <v>8496</v>
      </c>
    </row>
    <row r="286" spans="1:9">
      <c r="A286" s="2" t="s">
        <v>13</v>
      </c>
      <c r="B286" s="3" t="s">
        <v>77</v>
      </c>
      <c r="C286" s="4">
        <v>344</v>
      </c>
      <c r="D286" s="7" t="s">
        <v>314</v>
      </c>
      <c r="E286" s="3" t="s">
        <v>8</v>
      </c>
      <c r="F286" s="4" t="s">
        <v>56</v>
      </c>
      <c r="G286" s="5">
        <v>8002</v>
      </c>
      <c r="H286" s="3" t="s">
        <v>57</v>
      </c>
      <c r="I286" s="5">
        <v>3756000</v>
      </c>
    </row>
    <row r="287" spans="1:9">
      <c r="A287" s="2" t="s">
        <v>13</v>
      </c>
      <c r="B287" s="3" t="s">
        <v>77</v>
      </c>
      <c r="C287" s="4">
        <v>344</v>
      </c>
      <c r="D287" s="7" t="s">
        <v>314</v>
      </c>
      <c r="E287" s="3" t="s">
        <v>8</v>
      </c>
      <c r="F287" s="4" t="s">
        <v>285</v>
      </c>
      <c r="G287" s="5">
        <v>6001</v>
      </c>
      <c r="H287" s="3" t="s">
        <v>286</v>
      </c>
      <c r="I287" s="5">
        <v>3284100</v>
      </c>
    </row>
    <row r="288" spans="1:9">
      <c r="A288" s="2" t="s">
        <v>13</v>
      </c>
      <c r="B288" s="3" t="s">
        <v>77</v>
      </c>
      <c r="C288" s="4">
        <v>344</v>
      </c>
      <c r="D288" s="7" t="s">
        <v>314</v>
      </c>
      <c r="E288" s="3" t="s">
        <v>8</v>
      </c>
      <c r="F288" s="4" t="s">
        <v>298</v>
      </c>
      <c r="G288" s="5">
        <v>8001</v>
      </c>
      <c r="H288" s="3" t="s">
        <v>297</v>
      </c>
      <c r="I288" s="5">
        <v>72000</v>
      </c>
    </row>
    <row r="289" spans="1:9">
      <c r="A289" s="2" t="s">
        <v>13</v>
      </c>
      <c r="B289" s="3" t="s">
        <v>40</v>
      </c>
      <c r="C289" s="4">
        <v>230</v>
      </c>
      <c r="D289" s="7" t="s">
        <v>305</v>
      </c>
      <c r="E289" s="3" t="s">
        <v>8</v>
      </c>
      <c r="F289" s="4" t="s">
        <v>9</v>
      </c>
      <c r="G289" s="5">
        <v>8006</v>
      </c>
      <c r="H289" s="3" t="s">
        <v>10</v>
      </c>
      <c r="I289" s="5">
        <v>350000</v>
      </c>
    </row>
    <row r="290" spans="1:9">
      <c r="A290" s="2" t="s">
        <v>13</v>
      </c>
      <c r="B290" s="3" t="s">
        <v>40</v>
      </c>
      <c r="C290" s="4">
        <v>230</v>
      </c>
      <c r="D290" s="7" t="s">
        <v>305</v>
      </c>
      <c r="E290" s="3" t="s">
        <v>8</v>
      </c>
      <c r="F290" s="4" t="s">
        <v>9</v>
      </c>
      <c r="G290" s="5">
        <v>8006</v>
      </c>
      <c r="H290" s="3" t="s">
        <v>10</v>
      </c>
      <c r="I290" s="5">
        <v>1103000</v>
      </c>
    </row>
    <row r="291" spans="1:9">
      <c r="A291" s="2" t="s">
        <v>13</v>
      </c>
      <c r="B291" s="3" t="s">
        <v>40</v>
      </c>
      <c r="C291" s="4">
        <v>230</v>
      </c>
      <c r="D291" s="7" t="s">
        <v>305</v>
      </c>
      <c r="E291" s="3" t="s">
        <v>8</v>
      </c>
      <c r="F291" s="4" t="s">
        <v>283</v>
      </c>
      <c r="G291" s="5">
        <v>10001</v>
      </c>
      <c r="H291" s="3" t="s">
        <v>284</v>
      </c>
      <c r="I291" s="5">
        <v>70</v>
      </c>
    </row>
    <row r="292" spans="1:9">
      <c r="A292" s="2" t="s">
        <v>13</v>
      </c>
      <c r="B292" s="3" t="s">
        <v>52</v>
      </c>
      <c r="C292" s="4">
        <v>3610</v>
      </c>
      <c r="D292" s="7" t="s">
        <v>306</v>
      </c>
      <c r="E292" s="3" t="s">
        <v>8</v>
      </c>
      <c r="F292" s="4" t="s">
        <v>51</v>
      </c>
      <c r="G292" s="5">
        <v>8008</v>
      </c>
      <c r="H292" s="3" t="s">
        <v>50</v>
      </c>
      <c r="I292" s="5">
        <v>968971</v>
      </c>
    </row>
    <row r="293" spans="1:9">
      <c r="A293" s="2" t="s">
        <v>13</v>
      </c>
      <c r="B293" s="3" t="s">
        <v>52</v>
      </c>
      <c r="C293" s="4">
        <v>3610</v>
      </c>
      <c r="D293" s="7" t="s">
        <v>306</v>
      </c>
      <c r="E293" s="3" t="s">
        <v>8</v>
      </c>
      <c r="F293" s="4" t="s">
        <v>273</v>
      </c>
      <c r="G293" s="5">
        <v>8007</v>
      </c>
      <c r="H293" s="3" t="s">
        <v>274</v>
      </c>
      <c r="I293" s="5">
        <v>17708</v>
      </c>
    </row>
    <row r="294" spans="1:9">
      <c r="A294" s="2" t="s">
        <v>13</v>
      </c>
      <c r="B294" s="3" t="s">
        <v>76</v>
      </c>
      <c r="C294" s="4">
        <v>648</v>
      </c>
      <c r="D294" s="7" t="s">
        <v>314</v>
      </c>
      <c r="E294" s="3" t="s">
        <v>8</v>
      </c>
      <c r="F294" s="4" t="s">
        <v>56</v>
      </c>
      <c r="G294" s="5">
        <v>8002</v>
      </c>
      <c r="H294" s="3" t="s">
        <v>57</v>
      </c>
      <c r="I294" s="5">
        <v>4602000</v>
      </c>
    </row>
    <row r="295" spans="1:9">
      <c r="A295" s="2" t="s">
        <v>13</v>
      </c>
      <c r="B295" s="3" t="s">
        <v>76</v>
      </c>
      <c r="C295" s="4">
        <v>648</v>
      </c>
      <c r="D295" s="7" t="s">
        <v>314</v>
      </c>
      <c r="E295" s="3" t="s">
        <v>8</v>
      </c>
      <c r="F295" s="4" t="s">
        <v>285</v>
      </c>
      <c r="G295" s="5">
        <v>6001</v>
      </c>
      <c r="H295" s="3" t="s">
        <v>286</v>
      </c>
      <c r="I295" s="5">
        <v>3466400</v>
      </c>
    </row>
    <row r="296" spans="1:9">
      <c r="A296" s="2" t="s">
        <v>13</v>
      </c>
      <c r="B296" s="3" t="s">
        <v>174</v>
      </c>
      <c r="C296" s="4">
        <v>194</v>
      </c>
      <c r="D296" s="7" t="s">
        <v>303</v>
      </c>
      <c r="E296" s="3" t="s">
        <v>8</v>
      </c>
      <c r="F296" s="4" t="s">
        <v>275</v>
      </c>
      <c r="G296" s="5">
        <v>8003</v>
      </c>
      <c r="H296" s="3" t="s">
        <v>276</v>
      </c>
      <c r="I296" s="5">
        <v>4550</v>
      </c>
    </row>
    <row r="297" spans="1:9">
      <c r="A297" s="2" t="s">
        <v>13</v>
      </c>
      <c r="B297" s="3" t="s">
        <v>174</v>
      </c>
      <c r="C297" s="4">
        <v>194</v>
      </c>
      <c r="D297" s="7" t="s">
        <v>303</v>
      </c>
      <c r="E297" s="3" t="s">
        <v>8</v>
      </c>
      <c r="F297" s="4" t="s">
        <v>278</v>
      </c>
      <c r="G297" s="5">
        <v>9001</v>
      </c>
      <c r="H297" s="3" t="s">
        <v>276</v>
      </c>
      <c r="I297" s="5">
        <v>100</v>
      </c>
    </row>
    <row r="298" spans="1:9">
      <c r="A298" s="2" t="s">
        <v>13</v>
      </c>
      <c r="B298" s="3" t="s">
        <v>174</v>
      </c>
      <c r="C298" s="4">
        <v>194</v>
      </c>
      <c r="D298" s="7" t="s">
        <v>303</v>
      </c>
      <c r="E298" s="3" t="s">
        <v>8</v>
      </c>
      <c r="F298" s="4" t="s">
        <v>296</v>
      </c>
      <c r="G298" s="5">
        <v>8004</v>
      </c>
      <c r="H298" s="3" t="s">
        <v>297</v>
      </c>
      <c r="I298" s="5">
        <v>78300</v>
      </c>
    </row>
    <row r="299" spans="1:9">
      <c r="A299" s="2" t="s">
        <v>13</v>
      </c>
      <c r="B299" s="3" t="s">
        <v>47</v>
      </c>
      <c r="C299" s="4">
        <v>425</v>
      </c>
      <c r="D299" s="7" t="s">
        <v>313</v>
      </c>
      <c r="E299" s="3" t="s">
        <v>8</v>
      </c>
      <c r="F299" s="4" t="s">
        <v>9</v>
      </c>
      <c r="G299" s="5">
        <v>8006</v>
      </c>
      <c r="H299" s="3" t="s">
        <v>10</v>
      </c>
      <c r="I299" s="5">
        <v>5295000</v>
      </c>
    </row>
    <row r="300" spans="1:9">
      <c r="A300" s="2" t="s">
        <v>13</v>
      </c>
      <c r="B300" s="3" t="s">
        <v>47</v>
      </c>
      <c r="C300" s="4">
        <v>425</v>
      </c>
      <c r="D300" s="7" t="s">
        <v>313</v>
      </c>
      <c r="E300" s="3" t="s">
        <v>8</v>
      </c>
      <c r="F300" s="4" t="s">
        <v>9</v>
      </c>
      <c r="G300" s="5">
        <v>8006</v>
      </c>
      <c r="H300" s="3" t="s">
        <v>10</v>
      </c>
      <c r="I300" s="5">
        <v>5800000</v>
      </c>
    </row>
    <row r="301" spans="1:9">
      <c r="A301" s="2" t="s">
        <v>13</v>
      </c>
      <c r="B301" s="3" t="s">
        <v>47</v>
      </c>
      <c r="C301" s="4">
        <v>425</v>
      </c>
      <c r="D301" s="7" t="s">
        <v>313</v>
      </c>
      <c r="E301" s="3" t="s">
        <v>8</v>
      </c>
      <c r="F301" s="4" t="s">
        <v>9</v>
      </c>
      <c r="G301" s="5">
        <v>8006</v>
      </c>
      <c r="H301" s="3" t="s">
        <v>10</v>
      </c>
      <c r="I301" s="5">
        <v>547000</v>
      </c>
    </row>
    <row r="302" spans="1:9">
      <c r="A302" s="2" t="s">
        <v>13</v>
      </c>
      <c r="B302" s="3" t="s">
        <v>47</v>
      </c>
      <c r="C302" s="4">
        <v>425</v>
      </c>
      <c r="D302" s="7" t="s">
        <v>313</v>
      </c>
      <c r="E302" s="3" t="s">
        <v>8</v>
      </c>
      <c r="F302" s="4" t="s">
        <v>9</v>
      </c>
      <c r="G302" s="5">
        <v>8006</v>
      </c>
      <c r="H302" s="3" t="s">
        <v>10</v>
      </c>
      <c r="I302" s="5">
        <v>1820000</v>
      </c>
    </row>
    <row r="303" spans="1:9">
      <c r="A303" s="2" t="s">
        <v>13</v>
      </c>
      <c r="B303" s="3" t="s">
        <v>47</v>
      </c>
      <c r="C303" s="4">
        <v>425</v>
      </c>
      <c r="D303" s="7" t="s">
        <v>313</v>
      </c>
      <c r="E303" s="3" t="s">
        <v>8</v>
      </c>
      <c r="F303" s="4" t="s">
        <v>9</v>
      </c>
      <c r="G303" s="5">
        <v>8006</v>
      </c>
      <c r="H303" s="3" t="s">
        <v>10</v>
      </c>
      <c r="I303" s="5">
        <v>1499000</v>
      </c>
    </row>
    <row r="304" spans="1:9">
      <c r="A304" s="2" t="s">
        <v>13</v>
      </c>
      <c r="B304" s="3" t="s">
        <v>47</v>
      </c>
      <c r="C304" s="4">
        <v>425</v>
      </c>
      <c r="D304" s="7" t="s">
        <v>313</v>
      </c>
      <c r="E304" s="3" t="s">
        <v>8</v>
      </c>
      <c r="F304" s="4" t="s">
        <v>277</v>
      </c>
      <c r="G304" s="5">
        <v>8010</v>
      </c>
      <c r="H304" s="3" t="s">
        <v>276</v>
      </c>
      <c r="I304" s="5">
        <v>398</v>
      </c>
    </row>
    <row r="305" spans="1:9">
      <c r="A305" s="2" t="s">
        <v>13</v>
      </c>
      <c r="B305" s="3" t="s">
        <v>47</v>
      </c>
      <c r="C305" s="4">
        <v>425</v>
      </c>
      <c r="D305" s="7" t="s">
        <v>313</v>
      </c>
      <c r="E305" s="3" t="s">
        <v>8</v>
      </c>
      <c r="F305" s="4" t="s">
        <v>280</v>
      </c>
      <c r="G305" s="5">
        <v>7002</v>
      </c>
      <c r="H305" s="3" t="s">
        <v>281</v>
      </c>
      <c r="I305" s="5">
        <v>400</v>
      </c>
    </row>
    <row r="306" spans="1:9">
      <c r="A306" s="2" t="s">
        <v>13</v>
      </c>
      <c r="B306" s="3" t="s">
        <v>47</v>
      </c>
      <c r="C306" s="4">
        <v>425</v>
      </c>
      <c r="D306" s="7" t="s">
        <v>313</v>
      </c>
      <c r="E306" s="3" t="s">
        <v>8</v>
      </c>
      <c r="F306" s="4" t="s">
        <v>283</v>
      </c>
      <c r="G306" s="5">
        <v>10001</v>
      </c>
      <c r="H306" s="3" t="s">
        <v>284</v>
      </c>
      <c r="I306" s="5">
        <v>200</v>
      </c>
    </row>
    <row r="307" spans="1:9">
      <c r="A307" s="2" t="s">
        <v>13</v>
      </c>
      <c r="B307" s="3" t="s">
        <v>47</v>
      </c>
      <c r="C307" s="4">
        <v>425</v>
      </c>
      <c r="D307" s="7" t="s">
        <v>313</v>
      </c>
      <c r="E307" s="3" t="s">
        <v>8</v>
      </c>
      <c r="F307" s="4" t="s">
        <v>283</v>
      </c>
      <c r="G307" s="5">
        <v>10001</v>
      </c>
      <c r="H307" s="3" t="s">
        <v>284</v>
      </c>
      <c r="I307" s="5">
        <v>580</v>
      </c>
    </row>
    <row r="308" spans="1:9">
      <c r="A308" s="2" t="s">
        <v>13</v>
      </c>
      <c r="B308" s="3" t="s">
        <v>47</v>
      </c>
      <c r="C308" s="4">
        <v>425</v>
      </c>
      <c r="D308" s="7" t="s">
        <v>313</v>
      </c>
      <c r="E308" s="3" t="s">
        <v>8</v>
      </c>
      <c r="F308" s="4" t="s">
        <v>296</v>
      </c>
      <c r="G308" s="5">
        <v>8004</v>
      </c>
      <c r="H308" s="3" t="s">
        <v>297</v>
      </c>
      <c r="I308" s="5">
        <v>12030</v>
      </c>
    </row>
    <row r="309" spans="1:9">
      <c r="A309" s="2" t="s">
        <v>13</v>
      </c>
      <c r="B309" s="3" t="s">
        <v>28</v>
      </c>
      <c r="C309" s="4">
        <v>686</v>
      </c>
      <c r="D309" s="7" t="s">
        <v>305</v>
      </c>
      <c r="E309" s="3" t="s">
        <v>8</v>
      </c>
      <c r="F309" s="4" t="s">
        <v>9</v>
      </c>
      <c r="G309" s="5">
        <v>8006</v>
      </c>
      <c r="H309" s="3" t="s">
        <v>10</v>
      </c>
      <c r="I309" s="5">
        <v>568000</v>
      </c>
    </row>
    <row r="310" spans="1:9">
      <c r="A310" s="2" t="s">
        <v>13</v>
      </c>
      <c r="B310" s="3" t="s">
        <v>28</v>
      </c>
      <c r="C310" s="4">
        <v>686</v>
      </c>
      <c r="D310" s="7" t="s">
        <v>305</v>
      </c>
      <c r="E310" s="3" t="s">
        <v>8</v>
      </c>
      <c r="F310" s="4" t="s">
        <v>9</v>
      </c>
      <c r="G310" s="5">
        <v>8006</v>
      </c>
      <c r="H310" s="3" t="s">
        <v>10</v>
      </c>
      <c r="I310" s="5">
        <v>522000</v>
      </c>
    </row>
    <row r="311" spans="1:9">
      <c r="A311" s="2" t="s">
        <v>13</v>
      </c>
      <c r="B311" s="3" t="s">
        <v>28</v>
      </c>
      <c r="C311" s="4">
        <v>686</v>
      </c>
      <c r="D311" s="7" t="s">
        <v>305</v>
      </c>
      <c r="E311" s="3" t="s">
        <v>8</v>
      </c>
      <c r="F311" s="4" t="s">
        <v>94</v>
      </c>
      <c r="G311" s="5">
        <v>9002</v>
      </c>
      <c r="H311" s="3" t="s">
        <v>93</v>
      </c>
      <c r="I311" s="5">
        <v>2100100</v>
      </c>
    </row>
    <row r="312" spans="1:9">
      <c r="A312" s="2" t="s">
        <v>13</v>
      </c>
      <c r="B312" s="3" t="s">
        <v>65</v>
      </c>
      <c r="C312" s="4">
        <v>447</v>
      </c>
      <c r="D312" s="7" t="s">
        <v>313</v>
      </c>
      <c r="E312" s="3" t="s">
        <v>8</v>
      </c>
      <c r="F312" s="4" t="s">
        <v>56</v>
      </c>
      <c r="G312" s="5">
        <v>8002</v>
      </c>
      <c r="H312" s="3" t="s">
        <v>57</v>
      </c>
      <c r="I312" s="5">
        <v>8838466</v>
      </c>
    </row>
    <row r="313" spans="1:9">
      <c r="A313" s="2" t="s">
        <v>13</v>
      </c>
      <c r="B313" s="3" t="s">
        <v>65</v>
      </c>
      <c r="C313" s="4">
        <v>447</v>
      </c>
      <c r="D313" s="7" t="s">
        <v>313</v>
      </c>
      <c r="E313" s="3" t="s">
        <v>8</v>
      </c>
      <c r="F313" s="4" t="s">
        <v>290</v>
      </c>
      <c r="G313" s="5">
        <v>7004</v>
      </c>
      <c r="H313" s="3" t="s">
        <v>286</v>
      </c>
      <c r="I313" s="5">
        <v>721645</v>
      </c>
    </row>
    <row r="314" spans="1:9">
      <c r="A314" s="2" t="s">
        <v>13</v>
      </c>
      <c r="B314" s="3" t="s">
        <v>211</v>
      </c>
      <c r="C314" s="4">
        <v>433</v>
      </c>
      <c r="D314" s="7" t="s">
        <v>308</v>
      </c>
      <c r="E314" s="3" t="s">
        <v>8</v>
      </c>
      <c r="F314" s="4" t="s">
        <v>275</v>
      </c>
      <c r="G314" s="5">
        <v>8003</v>
      </c>
      <c r="H314" s="3" t="s">
        <v>276</v>
      </c>
      <c r="I314" s="5">
        <v>551</v>
      </c>
    </row>
    <row r="315" spans="1:9">
      <c r="A315" s="2" t="s">
        <v>13</v>
      </c>
      <c r="B315" s="3" t="s">
        <v>215</v>
      </c>
      <c r="C315" s="4">
        <v>705</v>
      </c>
      <c r="D315" s="7" t="s">
        <v>308</v>
      </c>
      <c r="E315" s="3" t="s">
        <v>8</v>
      </c>
      <c r="F315" s="4" t="s">
        <v>285</v>
      </c>
      <c r="G315" s="5">
        <v>6001</v>
      </c>
      <c r="H315" s="3" t="s">
        <v>286</v>
      </c>
      <c r="I315" s="5">
        <v>3284200</v>
      </c>
    </row>
    <row r="316" spans="1:9">
      <c r="A316" s="2" t="s">
        <v>13</v>
      </c>
      <c r="B316" s="3" t="s">
        <v>45</v>
      </c>
      <c r="C316" s="4">
        <v>851</v>
      </c>
      <c r="D316" s="7" t="s">
        <v>313</v>
      </c>
      <c r="E316" s="3" t="s">
        <v>8</v>
      </c>
      <c r="F316" s="4" t="s">
        <v>9</v>
      </c>
      <c r="G316" s="5">
        <v>8006</v>
      </c>
      <c r="H316" s="3" t="s">
        <v>10</v>
      </c>
      <c r="I316" s="5">
        <v>418000</v>
      </c>
    </row>
    <row r="317" spans="1:9">
      <c r="A317" s="2" t="s">
        <v>13</v>
      </c>
      <c r="B317" s="3" t="s">
        <v>45</v>
      </c>
      <c r="C317" s="4">
        <v>851</v>
      </c>
      <c r="D317" s="7" t="s">
        <v>313</v>
      </c>
      <c r="E317" s="3" t="s">
        <v>8</v>
      </c>
      <c r="F317" s="4" t="s">
        <v>280</v>
      </c>
      <c r="G317" s="5">
        <v>7002</v>
      </c>
      <c r="H317" s="3" t="s">
        <v>281</v>
      </c>
      <c r="I317" s="5">
        <v>650</v>
      </c>
    </row>
    <row r="318" spans="1:9">
      <c r="A318" s="2" t="s">
        <v>13</v>
      </c>
      <c r="B318" s="3" t="s">
        <v>45</v>
      </c>
      <c r="C318" s="4">
        <v>851</v>
      </c>
      <c r="D318" s="7" t="s">
        <v>313</v>
      </c>
      <c r="E318" s="3" t="s">
        <v>8</v>
      </c>
      <c r="F318" s="4" t="s">
        <v>285</v>
      </c>
      <c r="G318" s="5">
        <v>6001</v>
      </c>
      <c r="H318" s="3" t="s">
        <v>286</v>
      </c>
      <c r="I318" s="5">
        <v>955325</v>
      </c>
    </row>
    <row r="319" spans="1:9">
      <c r="A319" s="2" t="s">
        <v>13</v>
      </c>
      <c r="B319" s="3" t="s">
        <v>45</v>
      </c>
      <c r="C319" s="4">
        <v>851</v>
      </c>
      <c r="D319" s="7" t="s">
        <v>313</v>
      </c>
      <c r="E319" s="3" t="s">
        <v>8</v>
      </c>
      <c r="F319" s="4" t="s">
        <v>285</v>
      </c>
      <c r="G319" s="5">
        <v>6001</v>
      </c>
      <c r="H319" s="3" t="s">
        <v>286</v>
      </c>
      <c r="I319" s="5">
        <v>1068953</v>
      </c>
    </row>
    <row r="320" spans="1:9">
      <c r="A320" s="2" t="s">
        <v>13</v>
      </c>
      <c r="B320" s="3" t="s">
        <v>45</v>
      </c>
      <c r="C320" s="4">
        <v>851</v>
      </c>
      <c r="D320" s="7" t="s">
        <v>313</v>
      </c>
      <c r="E320" s="3" t="s">
        <v>8</v>
      </c>
      <c r="F320" s="4" t="s">
        <v>285</v>
      </c>
      <c r="G320" s="5">
        <v>6001</v>
      </c>
      <c r="H320" s="3" t="s">
        <v>286</v>
      </c>
      <c r="I320" s="5">
        <v>806959</v>
      </c>
    </row>
    <row r="321" spans="1:9">
      <c r="A321" s="2" t="s">
        <v>13</v>
      </c>
      <c r="B321" s="3" t="s">
        <v>45</v>
      </c>
      <c r="C321" s="4">
        <v>851</v>
      </c>
      <c r="D321" s="7" t="s">
        <v>313</v>
      </c>
      <c r="E321" s="3" t="s">
        <v>8</v>
      </c>
      <c r="F321" s="4" t="s">
        <v>285</v>
      </c>
      <c r="G321" s="5">
        <v>6001</v>
      </c>
      <c r="H321" s="3" t="s">
        <v>286</v>
      </c>
      <c r="I321" s="5">
        <v>1024126</v>
      </c>
    </row>
    <row r="322" spans="1:9">
      <c r="A322" s="2" t="s">
        <v>13</v>
      </c>
      <c r="B322" s="3" t="s">
        <v>74</v>
      </c>
      <c r="C322" s="4">
        <v>348</v>
      </c>
      <c r="D322" s="7" t="s">
        <v>307</v>
      </c>
      <c r="E322" s="3" t="s">
        <v>8</v>
      </c>
      <c r="F322" s="4" t="s">
        <v>56</v>
      </c>
      <c r="G322" s="5">
        <v>8002</v>
      </c>
      <c r="H322" s="3" t="s">
        <v>57</v>
      </c>
      <c r="I322" s="5">
        <v>13013589</v>
      </c>
    </row>
    <row r="323" spans="1:9">
      <c r="A323" s="2" t="s">
        <v>13</v>
      </c>
      <c r="B323" s="3" t="s">
        <v>243</v>
      </c>
      <c r="C323" s="4">
        <v>769</v>
      </c>
      <c r="D323" s="7" t="s">
        <v>308</v>
      </c>
      <c r="E323" s="3" t="s">
        <v>8</v>
      </c>
      <c r="F323" s="4" t="s">
        <v>275</v>
      </c>
      <c r="G323" s="5">
        <v>8003</v>
      </c>
      <c r="H323" s="3" t="s">
        <v>276</v>
      </c>
      <c r="I323" s="5">
        <v>715</v>
      </c>
    </row>
    <row r="324" spans="1:9">
      <c r="A324" s="2" t="s">
        <v>13</v>
      </c>
      <c r="B324" s="3" t="s">
        <v>243</v>
      </c>
      <c r="C324" s="4">
        <v>769</v>
      </c>
      <c r="D324" s="7" t="s">
        <v>308</v>
      </c>
      <c r="E324" s="3" t="s">
        <v>8</v>
      </c>
      <c r="F324" s="4" t="s">
        <v>285</v>
      </c>
      <c r="G324" s="5">
        <v>6001</v>
      </c>
      <c r="H324" s="3" t="s">
        <v>286</v>
      </c>
      <c r="I324" s="5">
        <v>6382047</v>
      </c>
    </row>
    <row r="325" spans="1:9">
      <c r="A325" s="2" t="s">
        <v>13</v>
      </c>
      <c r="B325" s="3" t="s">
        <v>75</v>
      </c>
      <c r="C325" s="4">
        <v>693</v>
      </c>
      <c r="D325" s="7" t="s">
        <v>318</v>
      </c>
      <c r="E325" s="3" t="s">
        <v>8</v>
      </c>
      <c r="F325" s="4" t="s">
        <v>56</v>
      </c>
      <c r="G325" s="5">
        <v>8002</v>
      </c>
      <c r="H325" s="3" t="s">
        <v>57</v>
      </c>
      <c r="I325" s="5">
        <v>76904</v>
      </c>
    </row>
    <row r="326" spans="1:9">
      <c r="A326" s="2" t="s">
        <v>13</v>
      </c>
      <c r="B326" s="3" t="s">
        <v>75</v>
      </c>
      <c r="C326" s="4">
        <v>693</v>
      </c>
      <c r="D326" s="7" t="s">
        <v>318</v>
      </c>
      <c r="E326" s="3" t="s">
        <v>8</v>
      </c>
      <c r="F326" s="4" t="s">
        <v>83</v>
      </c>
      <c r="G326" s="5">
        <v>8022</v>
      </c>
      <c r="H326" s="3" t="s">
        <v>82</v>
      </c>
      <c r="I326" s="5">
        <v>643183</v>
      </c>
    </row>
    <row r="327" spans="1:9">
      <c r="A327" s="2" t="s">
        <v>13</v>
      </c>
      <c r="B327" s="3" t="s">
        <v>156</v>
      </c>
      <c r="C327" s="4">
        <v>7400</v>
      </c>
      <c r="D327" s="7" t="s">
        <v>156</v>
      </c>
      <c r="E327" s="3" t="s">
        <v>8</v>
      </c>
      <c r="F327" s="4" t="s">
        <v>283</v>
      </c>
      <c r="G327" s="5">
        <v>10001</v>
      </c>
      <c r="H327" s="3" t="s">
        <v>284</v>
      </c>
      <c r="I327" s="5">
        <v>500</v>
      </c>
    </row>
    <row r="328" spans="1:9">
      <c r="A328" s="2" t="s">
        <v>13</v>
      </c>
      <c r="B328" s="3" t="s">
        <v>153</v>
      </c>
      <c r="C328" s="4">
        <v>781</v>
      </c>
      <c r="D328" s="5" t="s">
        <v>153</v>
      </c>
      <c r="E328" s="3" t="s">
        <v>8</v>
      </c>
      <c r="F328" s="4" t="s">
        <v>270</v>
      </c>
      <c r="G328" s="5">
        <v>8009</v>
      </c>
      <c r="H328" s="3" t="s">
        <v>271</v>
      </c>
      <c r="I328" s="5">
        <v>15040</v>
      </c>
    </row>
    <row r="329" spans="1:9">
      <c r="A329" s="2" t="s">
        <v>13</v>
      </c>
      <c r="B329" s="3" t="s">
        <v>153</v>
      </c>
      <c r="C329" s="4">
        <v>781</v>
      </c>
      <c r="D329" s="5" t="s">
        <v>153</v>
      </c>
      <c r="E329" s="3" t="s">
        <v>8</v>
      </c>
      <c r="F329" s="4" t="s">
        <v>277</v>
      </c>
      <c r="G329" s="5">
        <v>8010</v>
      </c>
      <c r="H329" s="3" t="s">
        <v>276</v>
      </c>
      <c r="I329" s="5">
        <v>129</v>
      </c>
    </row>
    <row r="330" spans="1:9">
      <c r="A330" s="2" t="s">
        <v>13</v>
      </c>
      <c r="B330" s="3" t="s">
        <v>80</v>
      </c>
      <c r="C330" s="4">
        <v>3567</v>
      </c>
      <c r="D330" s="5" t="s">
        <v>325</v>
      </c>
      <c r="E330" s="3" t="s">
        <v>8</v>
      </c>
      <c r="F330" s="4" t="s">
        <v>56</v>
      </c>
      <c r="G330" s="5">
        <v>8002</v>
      </c>
      <c r="H330" s="3" t="s">
        <v>57</v>
      </c>
      <c r="I330" s="5">
        <v>4202000</v>
      </c>
    </row>
    <row r="331" spans="1:9">
      <c r="A331" s="2" t="s">
        <v>13</v>
      </c>
      <c r="B331" s="3" t="s">
        <v>32</v>
      </c>
      <c r="C331" s="4">
        <v>2035</v>
      </c>
      <c r="D331" s="5" t="s">
        <v>305</v>
      </c>
      <c r="E331" s="3" t="s">
        <v>8</v>
      </c>
      <c r="F331" s="4" t="s">
        <v>9</v>
      </c>
      <c r="G331" s="5">
        <v>8006</v>
      </c>
      <c r="H331" s="3" t="s">
        <v>10</v>
      </c>
      <c r="I331" s="5">
        <v>283000</v>
      </c>
    </row>
    <row r="332" spans="1:9">
      <c r="A332" s="2" t="s">
        <v>13</v>
      </c>
      <c r="B332" s="3" t="s">
        <v>32</v>
      </c>
      <c r="C332" s="4">
        <v>2035</v>
      </c>
      <c r="D332" s="5" t="s">
        <v>305</v>
      </c>
      <c r="E332" s="3" t="s">
        <v>8</v>
      </c>
      <c r="F332" s="4" t="s">
        <v>280</v>
      </c>
      <c r="G332" s="5">
        <v>7002</v>
      </c>
      <c r="H332" s="3" t="s">
        <v>281</v>
      </c>
      <c r="I332" s="5">
        <v>1000</v>
      </c>
    </row>
    <row r="333" spans="1:9">
      <c r="A333" s="2" t="s">
        <v>13</v>
      </c>
      <c r="B333" s="3" t="s">
        <v>27</v>
      </c>
      <c r="C333" s="4">
        <v>737</v>
      </c>
      <c r="D333" s="5" t="s">
        <v>303</v>
      </c>
      <c r="E333" s="3" t="s">
        <v>8</v>
      </c>
      <c r="F333" s="4" t="s">
        <v>9</v>
      </c>
      <c r="G333" s="5">
        <v>8006</v>
      </c>
      <c r="H333" s="3" t="s">
        <v>10</v>
      </c>
      <c r="I333" s="5">
        <v>2583000</v>
      </c>
    </row>
    <row r="334" spans="1:9">
      <c r="A334" s="2" t="s">
        <v>13</v>
      </c>
      <c r="B334" s="3" t="s">
        <v>27</v>
      </c>
      <c r="C334" s="4">
        <v>737</v>
      </c>
      <c r="D334" s="5" t="s">
        <v>303</v>
      </c>
      <c r="E334" s="3" t="s">
        <v>8</v>
      </c>
      <c r="F334" s="4" t="s">
        <v>280</v>
      </c>
      <c r="G334" s="5">
        <v>7002</v>
      </c>
      <c r="H334" s="3" t="s">
        <v>281</v>
      </c>
      <c r="I334" s="5">
        <v>86</v>
      </c>
    </row>
    <row r="335" spans="1:9">
      <c r="A335" s="2" t="s">
        <v>13</v>
      </c>
      <c r="B335" s="3" t="s">
        <v>207</v>
      </c>
      <c r="C335" s="4">
        <v>810</v>
      </c>
      <c r="D335" s="5" t="s">
        <v>308</v>
      </c>
      <c r="E335" s="3" t="s">
        <v>8</v>
      </c>
      <c r="F335" s="4" t="s">
        <v>275</v>
      </c>
      <c r="G335" s="5">
        <v>8003</v>
      </c>
      <c r="H335" s="3" t="s">
        <v>276</v>
      </c>
      <c r="I335" s="5">
        <v>740.5</v>
      </c>
    </row>
    <row r="336" spans="1:9">
      <c r="A336" s="2" t="s">
        <v>13</v>
      </c>
      <c r="B336" s="3" t="s">
        <v>207</v>
      </c>
      <c r="C336" s="4">
        <v>810</v>
      </c>
      <c r="D336" s="5" t="s">
        <v>308</v>
      </c>
      <c r="E336" s="3" t="s">
        <v>8</v>
      </c>
      <c r="F336" s="4" t="s">
        <v>280</v>
      </c>
      <c r="G336" s="5">
        <v>7002</v>
      </c>
      <c r="H336" s="3" t="s">
        <v>281</v>
      </c>
      <c r="I336" s="5">
        <v>361</v>
      </c>
    </row>
    <row r="337" spans="1:9">
      <c r="A337" s="2" t="s">
        <v>13</v>
      </c>
      <c r="B337" s="3" t="s">
        <v>207</v>
      </c>
      <c r="C337" s="4">
        <v>810</v>
      </c>
      <c r="D337" s="5" t="s">
        <v>308</v>
      </c>
      <c r="E337" s="3" t="s">
        <v>8</v>
      </c>
      <c r="F337" s="4" t="s">
        <v>280</v>
      </c>
      <c r="G337" s="5">
        <v>7002</v>
      </c>
      <c r="H337" s="3" t="s">
        <v>281</v>
      </c>
      <c r="I337" s="5">
        <v>392</v>
      </c>
    </row>
    <row r="338" spans="1:9">
      <c r="A338" s="2" t="s">
        <v>13</v>
      </c>
      <c r="B338" s="3" t="s">
        <v>234</v>
      </c>
      <c r="C338" s="4">
        <v>687</v>
      </c>
      <c r="D338" s="5" t="s">
        <v>308</v>
      </c>
      <c r="E338" s="3" t="s">
        <v>8</v>
      </c>
      <c r="F338" s="4" t="s">
        <v>285</v>
      </c>
      <c r="G338" s="5">
        <v>6001</v>
      </c>
      <c r="H338" s="3" t="s">
        <v>286</v>
      </c>
      <c r="I338" s="5">
        <v>843394</v>
      </c>
    </row>
    <row r="339" spans="1:9">
      <c r="A339" s="2" t="s">
        <v>13</v>
      </c>
      <c r="B339" s="3" t="s">
        <v>234</v>
      </c>
      <c r="C339" s="4">
        <v>687</v>
      </c>
      <c r="D339" s="5" t="s">
        <v>308</v>
      </c>
      <c r="E339" s="3" t="s">
        <v>8</v>
      </c>
      <c r="F339" s="4" t="s">
        <v>285</v>
      </c>
      <c r="G339" s="5">
        <v>6001</v>
      </c>
      <c r="H339" s="3" t="s">
        <v>286</v>
      </c>
      <c r="I339" s="5">
        <v>843394</v>
      </c>
    </row>
    <row r="340" spans="1:9">
      <c r="A340" s="2" t="s">
        <v>13</v>
      </c>
      <c r="B340" s="3" t="s">
        <v>234</v>
      </c>
      <c r="C340" s="4">
        <v>687</v>
      </c>
      <c r="D340" s="5" t="s">
        <v>308</v>
      </c>
      <c r="E340" s="3" t="s">
        <v>8</v>
      </c>
      <c r="F340" s="4" t="s">
        <v>285</v>
      </c>
      <c r="G340" s="5">
        <v>6001</v>
      </c>
      <c r="H340" s="3" t="s">
        <v>286</v>
      </c>
      <c r="I340" s="5">
        <v>1097500</v>
      </c>
    </row>
    <row r="341" spans="1:9">
      <c r="A341" s="2" t="s">
        <v>13</v>
      </c>
      <c r="B341" s="3" t="s">
        <v>234</v>
      </c>
      <c r="C341" s="4">
        <v>687</v>
      </c>
      <c r="D341" s="5" t="s">
        <v>308</v>
      </c>
      <c r="E341" s="3" t="s">
        <v>8</v>
      </c>
      <c r="F341" s="4" t="s">
        <v>285</v>
      </c>
      <c r="G341" s="5">
        <v>6001</v>
      </c>
      <c r="H341" s="3" t="s">
        <v>286</v>
      </c>
      <c r="I341" s="5">
        <v>895500</v>
      </c>
    </row>
    <row r="342" spans="1:9">
      <c r="A342" s="2" t="s">
        <v>13</v>
      </c>
      <c r="B342" s="3" t="s">
        <v>234</v>
      </c>
      <c r="C342" s="4">
        <v>687</v>
      </c>
      <c r="D342" s="5" t="s">
        <v>308</v>
      </c>
      <c r="E342" s="3" t="s">
        <v>8</v>
      </c>
      <c r="F342" s="4" t="s">
        <v>285</v>
      </c>
      <c r="G342" s="5">
        <v>6001</v>
      </c>
      <c r="H342" s="3" t="s">
        <v>286</v>
      </c>
      <c r="I342" s="5">
        <v>874093</v>
      </c>
    </row>
    <row r="343" spans="1:9">
      <c r="A343" s="2" t="s">
        <v>13</v>
      </c>
      <c r="B343" s="3" t="s">
        <v>234</v>
      </c>
      <c r="C343" s="4">
        <v>687</v>
      </c>
      <c r="D343" s="5" t="s">
        <v>308</v>
      </c>
      <c r="E343" s="3" t="s">
        <v>8</v>
      </c>
      <c r="F343" s="4" t="s">
        <v>293</v>
      </c>
      <c r="G343" s="5">
        <v>6003</v>
      </c>
      <c r="H343" s="3" t="s">
        <v>294</v>
      </c>
      <c r="I343" s="5">
        <v>112</v>
      </c>
    </row>
    <row r="344" spans="1:9">
      <c r="A344" s="2" t="s">
        <v>13</v>
      </c>
      <c r="B344" s="3" t="s">
        <v>149</v>
      </c>
      <c r="C344" s="4">
        <v>167</v>
      </c>
      <c r="D344" s="5" t="s">
        <v>303</v>
      </c>
      <c r="E344" s="3" t="s">
        <v>8</v>
      </c>
      <c r="F344" s="4" t="s">
        <v>285</v>
      </c>
      <c r="G344" s="5">
        <v>6001</v>
      </c>
      <c r="H344" s="3" t="s">
        <v>286</v>
      </c>
      <c r="I344" s="5">
        <v>3304200</v>
      </c>
    </row>
    <row r="345" spans="1:9">
      <c r="A345" s="2" t="s">
        <v>13</v>
      </c>
      <c r="B345" s="3" t="s">
        <v>25</v>
      </c>
      <c r="C345" s="4">
        <v>157</v>
      </c>
      <c r="D345" s="5" t="s">
        <v>313</v>
      </c>
      <c r="E345" s="3" t="s">
        <v>8</v>
      </c>
      <c r="F345" s="4" t="s">
        <v>9</v>
      </c>
      <c r="G345" s="5">
        <v>8006</v>
      </c>
      <c r="H345" s="3" t="s">
        <v>10</v>
      </c>
      <c r="I345" s="5">
        <v>1815420</v>
      </c>
    </row>
    <row r="346" spans="1:9">
      <c r="A346" s="2" t="s">
        <v>13</v>
      </c>
      <c r="B346" s="3" t="s">
        <v>25</v>
      </c>
      <c r="C346" s="4">
        <v>157</v>
      </c>
      <c r="D346" s="5" t="s">
        <v>313</v>
      </c>
      <c r="E346" s="3" t="s">
        <v>8</v>
      </c>
      <c r="F346" s="4" t="s">
        <v>9</v>
      </c>
      <c r="G346" s="5">
        <v>8006</v>
      </c>
      <c r="H346" s="3" t="s">
        <v>10</v>
      </c>
      <c r="I346" s="5">
        <v>138000</v>
      </c>
    </row>
    <row r="347" spans="1:9">
      <c r="A347" s="2" t="s">
        <v>13</v>
      </c>
      <c r="B347" s="3" t="s">
        <v>25</v>
      </c>
      <c r="C347" s="4">
        <v>157</v>
      </c>
      <c r="D347" s="5" t="s">
        <v>313</v>
      </c>
      <c r="E347" s="3" t="s">
        <v>8</v>
      </c>
      <c r="F347" s="4" t="s">
        <v>9</v>
      </c>
      <c r="G347" s="5">
        <v>8006</v>
      </c>
      <c r="H347" s="3" t="s">
        <v>10</v>
      </c>
      <c r="I347" s="5">
        <v>164160</v>
      </c>
    </row>
    <row r="348" spans="1:9">
      <c r="A348" s="2" t="s">
        <v>13</v>
      </c>
      <c r="B348" s="3" t="s">
        <v>25</v>
      </c>
      <c r="C348" s="4">
        <v>157</v>
      </c>
      <c r="D348" s="5" t="s">
        <v>313</v>
      </c>
      <c r="E348" s="3" t="s">
        <v>8</v>
      </c>
      <c r="F348" s="4" t="s">
        <v>9</v>
      </c>
      <c r="G348" s="5">
        <v>8006</v>
      </c>
      <c r="H348" s="3" t="s">
        <v>10</v>
      </c>
      <c r="I348" s="5">
        <v>100440</v>
      </c>
    </row>
    <row r="349" spans="1:9">
      <c r="A349" s="2" t="s">
        <v>13</v>
      </c>
      <c r="B349" s="3" t="s">
        <v>25</v>
      </c>
      <c r="C349" s="4">
        <v>157</v>
      </c>
      <c r="D349" s="5" t="s">
        <v>313</v>
      </c>
      <c r="E349" s="3" t="s">
        <v>8</v>
      </c>
      <c r="F349" s="4" t="s">
        <v>9</v>
      </c>
      <c r="G349" s="5">
        <v>8006</v>
      </c>
      <c r="H349" s="3" t="s">
        <v>10</v>
      </c>
      <c r="I349" s="5">
        <v>931000</v>
      </c>
    </row>
    <row r="350" spans="1:9">
      <c r="A350" s="2" t="s">
        <v>13</v>
      </c>
      <c r="B350" s="3" t="s">
        <v>25</v>
      </c>
      <c r="C350" s="4">
        <v>157</v>
      </c>
      <c r="D350" s="5" t="s">
        <v>313</v>
      </c>
      <c r="E350" s="3" t="s">
        <v>8</v>
      </c>
      <c r="F350" s="4" t="s">
        <v>9</v>
      </c>
      <c r="G350" s="5">
        <v>8006</v>
      </c>
      <c r="H350" s="3" t="s">
        <v>10</v>
      </c>
      <c r="I350" s="5">
        <v>363180</v>
      </c>
    </row>
    <row r="351" spans="1:9">
      <c r="A351" s="2" t="s">
        <v>13</v>
      </c>
      <c r="B351" s="3" t="s">
        <v>25</v>
      </c>
      <c r="C351" s="4">
        <v>157</v>
      </c>
      <c r="D351" s="5" t="s">
        <v>313</v>
      </c>
      <c r="E351" s="3" t="s">
        <v>8</v>
      </c>
      <c r="F351" s="4" t="s">
        <v>9</v>
      </c>
      <c r="G351" s="5">
        <v>8006</v>
      </c>
      <c r="H351" s="3" t="s">
        <v>10</v>
      </c>
      <c r="I351" s="5">
        <v>305000</v>
      </c>
    </row>
    <row r="352" spans="1:9">
      <c r="A352" s="2" t="s">
        <v>13</v>
      </c>
      <c r="B352" s="3" t="s">
        <v>25</v>
      </c>
      <c r="C352" s="4">
        <v>157</v>
      </c>
      <c r="D352" s="5" t="s">
        <v>313</v>
      </c>
      <c r="E352" s="3" t="s">
        <v>8</v>
      </c>
      <c r="F352" s="4" t="s">
        <v>275</v>
      </c>
      <c r="G352" s="5">
        <v>8003</v>
      </c>
      <c r="H352" s="3" t="s">
        <v>276</v>
      </c>
      <c r="I352" s="5">
        <v>274</v>
      </c>
    </row>
    <row r="353" spans="1:9">
      <c r="A353" s="2" t="s">
        <v>13</v>
      </c>
      <c r="B353" s="3" t="s">
        <v>25</v>
      </c>
      <c r="C353" s="4">
        <v>157</v>
      </c>
      <c r="D353" s="5" t="s">
        <v>313</v>
      </c>
      <c r="E353" s="3" t="s">
        <v>8</v>
      </c>
      <c r="F353" s="4" t="s">
        <v>283</v>
      </c>
      <c r="G353" s="5">
        <v>10001</v>
      </c>
      <c r="H353" s="3" t="s">
        <v>284</v>
      </c>
      <c r="I353" s="5">
        <v>500</v>
      </c>
    </row>
    <row r="354" spans="1:9">
      <c r="A354" s="2" t="s">
        <v>13</v>
      </c>
      <c r="B354" s="3" t="s">
        <v>25</v>
      </c>
      <c r="C354" s="4">
        <v>157</v>
      </c>
      <c r="D354" s="5" t="s">
        <v>313</v>
      </c>
      <c r="E354" s="3" t="s">
        <v>8</v>
      </c>
      <c r="F354" s="4" t="s">
        <v>283</v>
      </c>
      <c r="G354" s="5">
        <v>10001</v>
      </c>
      <c r="H354" s="3" t="s">
        <v>284</v>
      </c>
      <c r="I354" s="5">
        <v>750</v>
      </c>
    </row>
    <row r="355" spans="1:9">
      <c r="A355" s="2" t="s">
        <v>13</v>
      </c>
      <c r="B355" s="3" t="s">
        <v>25</v>
      </c>
      <c r="C355" s="4">
        <v>157</v>
      </c>
      <c r="D355" s="5" t="s">
        <v>313</v>
      </c>
      <c r="E355" s="3" t="s">
        <v>8</v>
      </c>
      <c r="F355" s="4" t="s">
        <v>283</v>
      </c>
      <c r="G355" s="5">
        <v>10001</v>
      </c>
      <c r="H355" s="3" t="s">
        <v>284</v>
      </c>
      <c r="I355" s="5">
        <v>2037</v>
      </c>
    </row>
    <row r="356" spans="1:9">
      <c r="A356" s="2" t="s">
        <v>13</v>
      </c>
      <c r="B356" s="3" t="s">
        <v>25</v>
      </c>
      <c r="C356" s="4">
        <v>157</v>
      </c>
      <c r="D356" s="5" t="s">
        <v>313</v>
      </c>
      <c r="E356" s="3" t="s">
        <v>8</v>
      </c>
      <c r="F356" s="4" t="s">
        <v>296</v>
      </c>
      <c r="G356" s="5">
        <v>8004</v>
      </c>
      <c r="H356" s="3" t="s">
        <v>297</v>
      </c>
      <c r="I356" s="5">
        <v>70670</v>
      </c>
    </row>
    <row r="357" spans="1:9">
      <c r="A357" s="2" t="s">
        <v>13</v>
      </c>
      <c r="B357" s="3" t="s">
        <v>147</v>
      </c>
      <c r="C357" s="4">
        <v>426</v>
      </c>
      <c r="D357" s="5" t="s">
        <v>308</v>
      </c>
      <c r="E357" s="3" t="s">
        <v>8</v>
      </c>
      <c r="F357" s="4" t="s">
        <v>275</v>
      </c>
      <c r="G357" s="5">
        <v>8003</v>
      </c>
      <c r="H357" s="3" t="s">
        <v>276</v>
      </c>
      <c r="I357" s="5">
        <v>1005</v>
      </c>
    </row>
    <row r="358" spans="1:9">
      <c r="A358" s="2" t="s">
        <v>13</v>
      </c>
      <c r="B358" s="3" t="s">
        <v>66</v>
      </c>
      <c r="C358" s="4">
        <v>223</v>
      </c>
      <c r="D358" s="5" t="s">
        <v>314</v>
      </c>
      <c r="E358" s="3" t="s">
        <v>8</v>
      </c>
      <c r="F358" s="4" t="s">
        <v>56</v>
      </c>
      <c r="G358" s="5">
        <v>8002</v>
      </c>
      <c r="H358" s="3" t="s">
        <v>57</v>
      </c>
      <c r="I358" s="5">
        <v>1595970</v>
      </c>
    </row>
    <row r="359" spans="1:9">
      <c r="A359" s="2" t="s">
        <v>13</v>
      </c>
      <c r="B359" s="3" t="s">
        <v>66</v>
      </c>
      <c r="C359" s="4">
        <v>223</v>
      </c>
      <c r="D359" s="5" t="s">
        <v>314</v>
      </c>
      <c r="E359" s="3" t="s">
        <v>8</v>
      </c>
      <c r="F359" s="4" t="s">
        <v>270</v>
      </c>
      <c r="G359" s="5">
        <v>8009</v>
      </c>
      <c r="H359" s="3" t="s">
        <v>271</v>
      </c>
      <c r="I359" s="5">
        <v>75000</v>
      </c>
    </row>
    <row r="360" spans="1:9">
      <c r="A360" s="2" t="s">
        <v>13</v>
      </c>
      <c r="B360" s="3" t="s">
        <v>66</v>
      </c>
      <c r="C360" s="4">
        <v>223</v>
      </c>
      <c r="D360" s="5" t="s">
        <v>314</v>
      </c>
      <c r="E360" s="3" t="s">
        <v>8</v>
      </c>
      <c r="F360" s="4" t="s">
        <v>275</v>
      </c>
      <c r="G360" s="5">
        <v>8003</v>
      </c>
      <c r="H360" s="3" t="s">
        <v>276</v>
      </c>
      <c r="I360" s="5">
        <v>1343</v>
      </c>
    </row>
    <row r="361" spans="1:9">
      <c r="A361" s="2" t="s">
        <v>13</v>
      </c>
      <c r="B361" s="3" t="s">
        <v>66</v>
      </c>
      <c r="C361" s="4">
        <v>223</v>
      </c>
      <c r="D361" s="5" t="s">
        <v>314</v>
      </c>
      <c r="E361" s="3" t="s">
        <v>8</v>
      </c>
      <c r="F361" s="4" t="s">
        <v>277</v>
      </c>
      <c r="G361" s="5">
        <v>8010</v>
      </c>
      <c r="H361" s="3" t="s">
        <v>276</v>
      </c>
      <c r="I361" s="5">
        <v>185.9</v>
      </c>
    </row>
    <row r="362" spans="1:9">
      <c r="A362" s="2" t="s">
        <v>13</v>
      </c>
      <c r="B362" s="3" t="s">
        <v>66</v>
      </c>
      <c r="C362" s="4">
        <v>223</v>
      </c>
      <c r="D362" s="5" t="s">
        <v>314</v>
      </c>
      <c r="E362" s="3" t="s">
        <v>8</v>
      </c>
      <c r="F362" s="4" t="s">
        <v>277</v>
      </c>
      <c r="G362" s="5">
        <v>8010</v>
      </c>
      <c r="H362" s="3" t="s">
        <v>276</v>
      </c>
      <c r="I362" s="5">
        <v>743.6</v>
      </c>
    </row>
    <row r="363" spans="1:9">
      <c r="A363" s="2" t="s">
        <v>13</v>
      </c>
      <c r="B363" s="3" t="s">
        <v>66</v>
      </c>
      <c r="C363" s="4">
        <v>223</v>
      </c>
      <c r="D363" s="5" t="s">
        <v>314</v>
      </c>
      <c r="E363" s="3" t="s">
        <v>8</v>
      </c>
      <c r="F363" s="4" t="s">
        <v>298</v>
      </c>
      <c r="G363" s="5">
        <v>8001</v>
      </c>
      <c r="H363" s="3" t="s">
        <v>297</v>
      </c>
      <c r="I363" s="5">
        <v>131785</v>
      </c>
    </row>
    <row r="364" spans="1:9">
      <c r="A364" s="2" t="s">
        <v>13</v>
      </c>
      <c r="B364" s="3" t="s">
        <v>205</v>
      </c>
      <c r="C364" s="4">
        <v>139</v>
      </c>
      <c r="D364" s="5" t="s">
        <v>314</v>
      </c>
      <c r="E364" s="3" t="s">
        <v>8</v>
      </c>
      <c r="F364" s="4" t="s">
        <v>285</v>
      </c>
      <c r="G364" s="5">
        <v>6001</v>
      </c>
      <c r="H364" s="3" t="s">
        <v>286</v>
      </c>
      <c r="I364" s="5">
        <v>3255900</v>
      </c>
    </row>
    <row r="365" spans="1:9">
      <c r="A365" s="2" t="s">
        <v>13</v>
      </c>
      <c r="B365" s="3" t="s">
        <v>205</v>
      </c>
      <c r="C365" s="4">
        <v>139</v>
      </c>
      <c r="D365" s="5" t="s">
        <v>314</v>
      </c>
      <c r="E365" s="3" t="s">
        <v>8</v>
      </c>
      <c r="F365" s="4" t="s">
        <v>298</v>
      </c>
      <c r="G365" s="5">
        <v>8001</v>
      </c>
      <c r="H365" s="3" t="s">
        <v>297</v>
      </c>
      <c r="I365" s="5">
        <v>101987</v>
      </c>
    </row>
    <row r="366" spans="1:9">
      <c r="A366" s="2" t="s">
        <v>13</v>
      </c>
      <c r="B366" s="3" t="s">
        <v>223</v>
      </c>
      <c r="C366" s="4">
        <v>773</v>
      </c>
      <c r="D366" s="5" t="s">
        <v>302</v>
      </c>
      <c r="E366" s="3" t="s">
        <v>8</v>
      </c>
      <c r="F366" s="4" t="s">
        <v>283</v>
      </c>
      <c r="G366" s="5">
        <v>10001</v>
      </c>
      <c r="H366" s="3" t="s">
        <v>284</v>
      </c>
      <c r="I366" s="5">
        <v>1292</v>
      </c>
    </row>
    <row r="367" spans="1:9">
      <c r="A367" s="2" t="s">
        <v>13</v>
      </c>
      <c r="B367" s="3" t="s">
        <v>223</v>
      </c>
      <c r="C367" s="4">
        <v>773</v>
      </c>
      <c r="D367" s="5" t="s">
        <v>302</v>
      </c>
      <c r="E367" s="3" t="s">
        <v>8</v>
      </c>
      <c r="F367" s="4" t="s">
        <v>293</v>
      </c>
      <c r="G367" s="5">
        <v>6003</v>
      </c>
      <c r="H367" s="3" t="s">
        <v>294</v>
      </c>
      <c r="I367" s="5">
        <v>27</v>
      </c>
    </row>
    <row r="368" spans="1:9">
      <c r="A368" s="2" t="s">
        <v>13</v>
      </c>
      <c r="B368" s="3" t="s">
        <v>38</v>
      </c>
      <c r="C368" s="4">
        <v>767</v>
      </c>
      <c r="D368" s="5" t="s">
        <v>313</v>
      </c>
      <c r="E368" s="3" t="s">
        <v>8</v>
      </c>
      <c r="F368" s="4" t="s">
        <v>9</v>
      </c>
      <c r="G368" s="5">
        <v>8006</v>
      </c>
      <c r="H368" s="3" t="s">
        <v>10</v>
      </c>
      <c r="I368" s="5">
        <v>810000</v>
      </c>
    </row>
    <row r="369" spans="1:9">
      <c r="A369" s="2" t="s">
        <v>13</v>
      </c>
      <c r="B369" s="3" t="s">
        <v>38</v>
      </c>
      <c r="C369" s="4">
        <v>767</v>
      </c>
      <c r="D369" s="5" t="s">
        <v>313</v>
      </c>
      <c r="E369" s="3" t="s">
        <v>8</v>
      </c>
      <c r="F369" s="4" t="s">
        <v>280</v>
      </c>
      <c r="G369" s="5">
        <v>7002</v>
      </c>
      <c r="H369" s="3" t="s">
        <v>281</v>
      </c>
      <c r="I369" s="5">
        <v>25</v>
      </c>
    </row>
    <row r="370" spans="1:9">
      <c r="A370" s="2" t="s">
        <v>13</v>
      </c>
      <c r="B370" s="3" t="s">
        <v>63</v>
      </c>
      <c r="C370" s="4">
        <v>7800</v>
      </c>
      <c r="D370" s="5" t="s">
        <v>63</v>
      </c>
      <c r="E370" s="3" t="s">
        <v>8</v>
      </c>
      <c r="F370" s="4" t="s">
        <v>56</v>
      </c>
      <c r="G370" s="5">
        <v>8002</v>
      </c>
      <c r="H370" s="3" t="s">
        <v>57</v>
      </c>
      <c r="I370" s="5">
        <v>1174739</v>
      </c>
    </row>
    <row r="371" spans="1:9">
      <c r="A371" s="2" t="s">
        <v>13</v>
      </c>
      <c r="B371" s="3" t="s">
        <v>63</v>
      </c>
      <c r="C371" s="4">
        <v>7800</v>
      </c>
      <c r="D371" s="5" t="s">
        <v>63</v>
      </c>
      <c r="E371" s="3" t="s">
        <v>8</v>
      </c>
      <c r="F371" s="4" t="s">
        <v>298</v>
      </c>
      <c r="G371" s="5">
        <v>8001</v>
      </c>
      <c r="H371" s="3" t="s">
        <v>297</v>
      </c>
      <c r="I371" s="5">
        <v>74575</v>
      </c>
    </row>
    <row r="372" spans="1:9">
      <c r="A372" s="2" t="s">
        <v>13</v>
      </c>
      <c r="B372" s="3" t="s">
        <v>15</v>
      </c>
      <c r="C372" s="4">
        <v>198</v>
      </c>
      <c r="D372" s="5" t="s">
        <v>305</v>
      </c>
      <c r="E372" s="3" t="s">
        <v>8</v>
      </c>
      <c r="F372" s="4" t="s">
        <v>9</v>
      </c>
      <c r="G372" s="5">
        <v>8006</v>
      </c>
      <c r="H372" s="3" t="s">
        <v>10</v>
      </c>
      <c r="I372" s="5">
        <v>1732000</v>
      </c>
    </row>
    <row r="373" spans="1:9">
      <c r="A373" s="2" t="s">
        <v>13</v>
      </c>
      <c r="B373" s="3" t="s">
        <v>15</v>
      </c>
      <c r="C373" s="4">
        <v>198</v>
      </c>
      <c r="D373" s="5" t="s">
        <v>305</v>
      </c>
      <c r="E373" s="3" t="s">
        <v>8</v>
      </c>
      <c r="F373" s="4" t="s">
        <v>275</v>
      </c>
      <c r="G373" s="5">
        <v>8003</v>
      </c>
      <c r="H373" s="3" t="s">
        <v>276</v>
      </c>
      <c r="I373" s="5">
        <v>868</v>
      </c>
    </row>
    <row r="374" spans="1:9">
      <c r="A374" s="2" t="s">
        <v>13</v>
      </c>
      <c r="B374" s="3" t="s">
        <v>15</v>
      </c>
      <c r="C374" s="4">
        <v>198</v>
      </c>
      <c r="D374" s="5" t="s">
        <v>305</v>
      </c>
      <c r="E374" s="3" t="s">
        <v>8</v>
      </c>
      <c r="F374" s="4" t="s">
        <v>283</v>
      </c>
      <c r="G374" s="5">
        <v>10001</v>
      </c>
      <c r="H374" s="3" t="s">
        <v>284</v>
      </c>
      <c r="I374" s="5">
        <v>2300</v>
      </c>
    </row>
    <row r="375" spans="1:9">
      <c r="A375" s="2" t="s">
        <v>13</v>
      </c>
      <c r="B375" s="3" t="s">
        <v>15</v>
      </c>
      <c r="C375" s="4">
        <v>198</v>
      </c>
      <c r="D375" s="5" t="s">
        <v>305</v>
      </c>
      <c r="E375" s="3" t="s">
        <v>8</v>
      </c>
      <c r="F375" s="4" t="s">
        <v>283</v>
      </c>
      <c r="G375" s="5">
        <v>10001</v>
      </c>
      <c r="H375" s="3" t="s">
        <v>284</v>
      </c>
      <c r="I375" s="5">
        <v>379</v>
      </c>
    </row>
    <row r="376" spans="1:9">
      <c r="A376" s="2" t="s">
        <v>13</v>
      </c>
      <c r="B376" s="3" t="s">
        <v>39</v>
      </c>
      <c r="C376" s="4">
        <v>276</v>
      </c>
      <c r="D376" s="5" t="s">
        <v>313</v>
      </c>
      <c r="E376" s="3" t="s">
        <v>8</v>
      </c>
      <c r="F376" s="4" t="s">
        <v>9</v>
      </c>
      <c r="G376" s="5">
        <v>8006</v>
      </c>
      <c r="H376" s="3" t="s">
        <v>10</v>
      </c>
      <c r="I376" s="5">
        <v>1125300</v>
      </c>
    </row>
    <row r="377" spans="1:9">
      <c r="A377" s="2" t="s">
        <v>13</v>
      </c>
      <c r="B377" s="3" t="s">
        <v>236</v>
      </c>
      <c r="C377" s="4">
        <v>612</v>
      </c>
      <c r="D377" s="5" t="s">
        <v>308</v>
      </c>
      <c r="E377" s="3" t="s">
        <v>8</v>
      </c>
      <c r="F377" s="4" t="s">
        <v>270</v>
      </c>
      <c r="G377" s="5">
        <v>8009</v>
      </c>
      <c r="H377" s="3" t="s">
        <v>271</v>
      </c>
      <c r="I377" s="5">
        <v>22240</v>
      </c>
    </row>
    <row r="378" spans="1:9">
      <c r="A378" s="2" t="s">
        <v>13</v>
      </c>
      <c r="B378" s="3" t="s">
        <v>236</v>
      </c>
      <c r="C378" s="4">
        <v>612</v>
      </c>
      <c r="D378" s="5" t="s">
        <v>308</v>
      </c>
      <c r="E378" s="3" t="s">
        <v>8</v>
      </c>
      <c r="F378" s="4" t="s">
        <v>275</v>
      </c>
      <c r="G378" s="5">
        <v>8003</v>
      </c>
      <c r="H378" s="3" t="s">
        <v>276</v>
      </c>
      <c r="I378" s="5">
        <v>695</v>
      </c>
    </row>
    <row r="379" spans="1:9">
      <c r="A379" s="2" t="s">
        <v>13</v>
      </c>
      <c r="B379" s="3" t="s">
        <v>236</v>
      </c>
      <c r="C379" s="4">
        <v>612</v>
      </c>
      <c r="D379" s="5" t="s">
        <v>308</v>
      </c>
      <c r="E379" s="3" t="s">
        <v>8</v>
      </c>
      <c r="F379" s="4" t="s">
        <v>275</v>
      </c>
      <c r="G379" s="5">
        <v>8003</v>
      </c>
      <c r="H379" s="3" t="s">
        <v>276</v>
      </c>
      <c r="I379" s="5">
        <v>270.39999999999998</v>
      </c>
    </row>
    <row r="380" spans="1:9">
      <c r="A380" s="2" t="s">
        <v>13</v>
      </c>
      <c r="B380" s="3" t="s">
        <v>236</v>
      </c>
      <c r="C380" s="4">
        <v>612</v>
      </c>
      <c r="D380" s="5" t="s">
        <v>308</v>
      </c>
      <c r="E380" s="3" t="s">
        <v>8</v>
      </c>
      <c r="F380" s="4" t="s">
        <v>277</v>
      </c>
      <c r="G380" s="5">
        <v>8010</v>
      </c>
      <c r="H380" s="3" t="s">
        <v>276</v>
      </c>
      <c r="I380" s="5">
        <v>323</v>
      </c>
    </row>
    <row r="381" spans="1:9">
      <c r="A381" s="2" t="s">
        <v>13</v>
      </c>
      <c r="B381" s="3" t="s">
        <v>236</v>
      </c>
      <c r="C381" s="4">
        <v>612</v>
      </c>
      <c r="D381" s="5" t="s">
        <v>308</v>
      </c>
      <c r="E381" s="3" t="s">
        <v>8</v>
      </c>
      <c r="F381" s="4" t="s">
        <v>280</v>
      </c>
      <c r="G381" s="5">
        <v>7002</v>
      </c>
      <c r="H381" s="3" t="s">
        <v>281</v>
      </c>
      <c r="I381" s="5">
        <v>403</v>
      </c>
    </row>
    <row r="382" spans="1:9">
      <c r="A382" s="2" t="s">
        <v>13</v>
      </c>
      <c r="B382" s="3" t="s">
        <v>236</v>
      </c>
      <c r="C382" s="4">
        <v>612</v>
      </c>
      <c r="D382" s="5" t="s">
        <v>308</v>
      </c>
      <c r="E382" s="3" t="s">
        <v>8</v>
      </c>
      <c r="F382" s="4" t="s">
        <v>283</v>
      </c>
      <c r="G382" s="5">
        <v>10001</v>
      </c>
      <c r="H382" s="3" t="s">
        <v>284</v>
      </c>
      <c r="I382" s="5">
        <v>720</v>
      </c>
    </row>
    <row r="383" spans="1:9">
      <c r="A383" s="2" t="s">
        <v>13</v>
      </c>
      <c r="B383" s="3" t="s">
        <v>26</v>
      </c>
      <c r="C383" s="4">
        <v>195</v>
      </c>
      <c r="D383" s="5" t="s">
        <v>26</v>
      </c>
      <c r="E383" s="3" t="s">
        <v>8</v>
      </c>
      <c r="F383" s="4" t="s">
        <v>9</v>
      </c>
      <c r="G383" s="5">
        <v>8006</v>
      </c>
      <c r="H383" s="3" t="s">
        <v>10</v>
      </c>
      <c r="I383" s="5">
        <v>50100</v>
      </c>
    </row>
    <row r="384" spans="1:9">
      <c r="A384" s="2" t="s">
        <v>13</v>
      </c>
      <c r="B384" s="3" t="s">
        <v>26</v>
      </c>
      <c r="C384" s="4">
        <v>195</v>
      </c>
      <c r="D384" s="5" t="s">
        <v>26</v>
      </c>
      <c r="E384" s="3" t="s">
        <v>8</v>
      </c>
      <c r="F384" s="4" t="s">
        <v>9</v>
      </c>
      <c r="G384" s="5">
        <v>8006</v>
      </c>
      <c r="H384" s="3" t="s">
        <v>10</v>
      </c>
      <c r="I384" s="5">
        <v>1075000</v>
      </c>
    </row>
    <row r="385" spans="1:9">
      <c r="A385" s="2" t="s">
        <v>13</v>
      </c>
      <c r="B385" s="3" t="s">
        <v>244</v>
      </c>
      <c r="C385" s="4">
        <v>638</v>
      </c>
      <c r="D385" s="5" t="s">
        <v>244</v>
      </c>
      <c r="E385" s="3" t="s">
        <v>8</v>
      </c>
      <c r="F385" s="4" t="s">
        <v>280</v>
      </c>
      <c r="G385" s="5">
        <v>7002</v>
      </c>
      <c r="H385" s="3" t="s">
        <v>281</v>
      </c>
      <c r="I385" s="5">
        <v>50</v>
      </c>
    </row>
    <row r="386" spans="1:9">
      <c r="A386" s="2" t="s">
        <v>13</v>
      </c>
      <c r="B386" s="3" t="s">
        <v>244</v>
      </c>
      <c r="C386" s="4">
        <v>638</v>
      </c>
      <c r="D386" s="5" t="s">
        <v>244</v>
      </c>
      <c r="E386" s="3" t="s">
        <v>8</v>
      </c>
      <c r="F386" s="4" t="s">
        <v>293</v>
      </c>
      <c r="G386" s="5">
        <v>6003</v>
      </c>
      <c r="H386" s="3" t="s">
        <v>294</v>
      </c>
      <c r="I386" s="5">
        <v>15</v>
      </c>
    </row>
    <row r="387" spans="1:9">
      <c r="A387" s="2" t="s">
        <v>13</v>
      </c>
      <c r="B387" s="3" t="s">
        <v>244</v>
      </c>
      <c r="C387" s="4">
        <v>638</v>
      </c>
      <c r="D387" s="5" t="s">
        <v>244</v>
      </c>
      <c r="E387" s="3" t="s">
        <v>8</v>
      </c>
      <c r="F387" s="4" t="s">
        <v>293</v>
      </c>
      <c r="G387" s="5">
        <v>6003</v>
      </c>
      <c r="H387" s="3" t="s">
        <v>294</v>
      </c>
      <c r="I387" s="5">
        <v>27</v>
      </c>
    </row>
    <row r="388" spans="1:9">
      <c r="A388" s="2" t="s">
        <v>13</v>
      </c>
      <c r="B388" s="3" t="s">
        <v>269</v>
      </c>
      <c r="C388" s="4">
        <v>1225</v>
      </c>
      <c r="D388" s="5" t="s">
        <v>315</v>
      </c>
      <c r="E388" s="3" t="s">
        <v>8</v>
      </c>
      <c r="F388" s="4" t="s">
        <v>268</v>
      </c>
      <c r="G388" s="5">
        <v>8017</v>
      </c>
      <c r="H388" s="3" t="s">
        <v>101</v>
      </c>
      <c r="I388" s="5">
        <v>2.5</v>
      </c>
    </row>
    <row r="389" spans="1:9">
      <c r="A389" s="2" t="s">
        <v>13</v>
      </c>
      <c r="B389" s="3" t="s">
        <v>157</v>
      </c>
      <c r="C389" s="4">
        <v>444</v>
      </c>
      <c r="D389" s="5" t="s">
        <v>314</v>
      </c>
      <c r="E389" s="3" t="s">
        <v>8</v>
      </c>
      <c r="F389" s="4" t="s">
        <v>275</v>
      </c>
      <c r="G389" s="5">
        <v>8003</v>
      </c>
      <c r="H389" s="3" t="s">
        <v>276</v>
      </c>
      <c r="I389" s="5">
        <v>1404</v>
      </c>
    </row>
    <row r="390" spans="1:9">
      <c r="A390" s="2" t="s">
        <v>13</v>
      </c>
      <c r="B390" s="3" t="s">
        <v>157</v>
      </c>
      <c r="C390" s="4">
        <v>444</v>
      </c>
      <c r="D390" s="5" t="s">
        <v>314</v>
      </c>
      <c r="E390" s="3" t="s">
        <v>8</v>
      </c>
      <c r="F390" s="4" t="s">
        <v>285</v>
      </c>
      <c r="G390" s="5">
        <v>6001</v>
      </c>
      <c r="H390" s="3" t="s">
        <v>286</v>
      </c>
      <c r="I390" s="5">
        <v>10000000</v>
      </c>
    </row>
    <row r="391" spans="1:9">
      <c r="A391" s="2" t="s">
        <v>13</v>
      </c>
      <c r="B391" s="3" t="s">
        <v>31</v>
      </c>
      <c r="C391" s="4">
        <v>206</v>
      </c>
      <c r="D391" s="5" t="s">
        <v>305</v>
      </c>
      <c r="E391" s="3" t="s">
        <v>8</v>
      </c>
      <c r="F391" s="4" t="s">
        <v>9</v>
      </c>
      <c r="G391" s="5">
        <v>8006</v>
      </c>
      <c r="H391" s="3" t="s">
        <v>10</v>
      </c>
      <c r="I391" s="5">
        <v>12528000</v>
      </c>
    </row>
    <row r="392" spans="1:9">
      <c r="A392" s="2" t="s">
        <v>13</v>
      </c>
      <c r="B392" s="3" t="s">
        <v>31</v>
      </c>
      <c r="C392" s="4">
        <v>206</v>
      </c>
      <c r="D392" s="5" t="s">
        <v>305</v>
      </c>
      <c r="E392" s="3" t="s">
        <v>8</v>
      </c>
      <c r="F392" s="4" t="s">
        <v>9</v>
      </c>
      <c r="G392" s="5">
        <v>8006</v>
      </c>
      <c r="H392" s="3" t="s">
        <v>10</v>
      </c>
      <c r="I392" s="5">
        <v>3146000</v>
      </c>
    </row>
    <row r="393" spans="1:9">
      <c r="A393" s="2" t="s">
        <v>13</v>
      </c>
      <c r="B393" s="3" t="s">
        <v>31</v>
      </c>
      <c r="C393" s="4">
        <v>206</v>
      </c>
      <c r="D393" s="5" t="s">
        <v>305</v>
      </c>
      <c r="E393" s="3" t="s">
        <v>8</v>
      </c>
      <c r="F393" s="4" t="s">
        <v>9</v>
      </c>
      <c r="G393" s="5">
        <v>8006</v>
      </c>
      <c r="H393" s="3" t="s">
        <v>10</v>
      </c>
      <c r="I393" s="5">
        <v>2019000</v>
      </c>
    </row>
    <row r="394" spans="1:9">
      <c r="A394" s="2" t="s">
        <v>13</v>
      </c>
      <c r="B394" s="3" t="s">
        <v>31</v>
      </c>
      <c r="C394" s="4">
        <v>206</v>
      </c>
      <c r="D394" s="5" t="s">
        <v>305</v>
      </c>
      <c r="E394" s="3" t="s">
        <v>8</v>
      </c>
      <c r="F394" s="4" t="s">
        <v>9</v>
      </c>
      <c r="G394" s="5">
        <v>8006</v>
      </c>
      <c r="H394" s="3" t="s">
        <v>10</v>
      </c>
      <c r="I394" s="5">
        <v>1235000</v>
      </c>
    </row>
    <row r="395" spans="1:9">
      <c r="A395" s="2" t="s">
        <v>13</v>
      </c>
      <c r="B395" s="3" t="s">
        <v>31</v>
      </c>
      <c r="C395" s="4">
        <v>206</v>
      </c>
      <c r="D395" s="5" t="s">
        <v>305</v>
      </c>
      <c r="E395" s="3" t="s">
        <v>8</v>
      </c>
      <c r="F395" s="4" t="s">
        <v>9</v>
      </c>
      <c r="G395" s="5">
        <v>8006</v>
      </c>
      <c r="H395" s="3" t="s">
        <v>10</v>
      </c>
      <c r="I395" s="5">
        <v>5217000</v>
      </c>
    </row>
    <row r="396" spans="1:9">
      <c r="A396" s="2" t="s">
        <v>13</v>
      </c>
      <c r="B396" s="3" t="s">
        <v>31</v>
      </c>
      <c r="C396" s="4">
        <v>206</v>
      </c>
      <c r="D396" s="5" t="s">
        <v>305</v>
      </c>
      <c r="E396" s="3" t="s">
        <v>8</v>
      </c>
      <c r="F396" s="4" t="s">
        <v>9</v>
      </c>
      <c r="G396" s="5">
        <v>8006</v>
      </c>
      <c r="H396" s="3" t="s">
        <v>10</v>
      </c>
      <c r="I396" s="5">
        <v>717000</v>
      </c>
    </row>
    <row r="397" spans="1:9">
      <c r="A397" s="2" t="s">
        <v>13</v>
      </c>
      <c r="B397" s="3" t="s">
        <v>31</v>
      </c>
      <c r="C397" s="4">
        <v>206</v>
      </c>
      <c r="D397" s="5" t="s">
        <v>305</v>
      </c>
      <c r="E397" s="3" t="s">
        <v>8</v>
      </c>
      <c r="F397" s="4" t="s">
        <v>9</v>
      </c>
      <c r="G397" s="5">
        <v>8006</v>
      </c>
      <c r="H397" s="3" t="s">
        <v>10</v>
      </c>
      <c r="I397" s="5">
        <v>728000</v>
      </c>
    </row>
    <row r="398" spans="1:9">
      <c r="A398" s="2" t="s">
        <v>13</v>
      </c>
      <c r="B398" s="3" t="s">
        <v>31</v>
      </c>
      <c r="C398" s="4">
        <v>206</v>
      </c>
      <c r="D398" s="5" t="s">
        <v>305</v>
      </c>
      <c r="E398" s="3" t="s">
        <v>8</v>
      </c>
      <c r="F398" s="4" t="s">
        <v>9</v>
      </c>
      <c r="G398" s="5">
        <v>8006</v>
      </c>
      <c r="H398" s="3" t="s">
        <v>10</v>
      </c>
      <c r="I398" s="5">
        <v>453000</v>
      </c>
    </row>
    <row r="399" spans="1:9">
      <c r="A399" s="2" t="s">
        <v>13</v>
      </c>
      <c r="B399" s="3" t="s">
        <v>31</v>
      </c>
      <c r="C399" s="4">
        <v>206</v>
      </c>
      <c r="D399" s="5" t="s">
        <v>305</v>
      </c>
      <c r="E399" s="3" t="s">
        <v>8</v>
      </c>
      <c r="F399" s="4" t="s">
        <v>9</v>
      </c>
      <c r="G399" s="5">
        <v>8006</v>
      </c>
      <c r="H399" s="3" t="s">
        <v>10</v>
      </c>
      <c r="I399" s="5">
        <v>155000</v>
      </c>
    </row>
    <row r="400" spans="1:9">
      <c r="A400" s="2" t="s">
        <v>13</v>
      </c>
      <c r="B400" s="3" t="s">
        <v>31</v>
      </c>
      <c r="C400" s="4">
        <v>206</v>
      </c>
      <c r="D400" s="5" t="s">
        <v>305</v>
      </c>
      <c r="E400" s="3" t="s">
        <v>8</v>
      </c>
      <c r="F400" s="4" t="s">
        <v>9</v>
      </c>
      <c r="G400" s="5">
        <v>8006</v>
      </c>
      <c r="H400" s="3" t="s">
        <v>10</v>
      </c>
      <c r="I400" s="5">
        <v>4077000</v>
      </c>
    </row>
    <row r="401" spans="1:9">
      <c r="A401" s="2" t="s">
        <v>13</v>
      </c>
      <c r="B401" s="3" t="s">
        <v>31</v>
      </c>
      <c r="C401" s="4">
        <v>206</v>
      </c>
      <c r="D401" s="5" t="s">
        <v>305</v>
      </c>
      <c r="E401" s="3" t="s">
        <v>8</v>
      </c>
      <c r="F401" s="4" t="s">
        <v>9</v>
      </c>
      <c r="G401" s="5">
        <v>8006</v>
      </c>
      <c r="H401" s="3" t="s">
        <v>10</v>
      </c>
      <c r="I401" s="5">
        <v>496000</v>
      </c>
    </row>
    <row r="402" spans="1:9">
      <c r="A402" s="2" t="s">
        <v>13</v>
      </c>
      <c r="B402" s="3" t="s">
        <v>31</v>
      </c>
      <c r="C402" s="4">
        <v>206</v>
      </c>
      <c r="D402" s="5" t="s">
        <v>305</v>
      </c>
      <c r="E402" s="3" t="s">
        <v>8</v>
      </c>
      <c r="F402" s="4" t="s">
        <v>9</v>
      </c>
      <c r="G402" s="5">
        <v>8006</v>
      </c>
      <c r="H402" s="3" t="s">
        <v>10</v>
      </c>
      <c r="I402" s="5">
        <v>276000</v>
      </c>
    </row>
    <row r="403" spans="1:9">
      <c r="A403" s="2" t="s">
        <v>13</v>
      </c>
      <c r="B403" s="3" t="s">
        <v>31</v>
      </c>
      <c r="C403" s="4">
        <v>206</v>
      </c>
      <c r="D403" s="5" t="s">
        <v>305</v>
      </c>
      <c r="E403" s="3" t="s">
        <v>8</v>
      </c>
      <c r="F403" s="4" t="s">
        <v>9</v>
      </c>
      <c r="G403" s="5">
        <v>8006</v>
      </c>
      <c r="H403" s="3" t="s">
        <v>10</v>
      </c>
      <c r="I403" s="5">
        <v>331000</v>
      </c>
    </row>
    <row r="404" spans="1:9">
      <c r="A404" s="2" t="s">
        <v>13</v>
      </c>
      <c r="B404" s="3" t="s">
        <v>31</v>
      </c>
      <c r="C404" s="4">
        <v>206</v>
      </c>
      <c r="D404" s="5" t="s">
        <v>305</v>
      </c>
      <c r="E404" s="3" t="s">
        <v>8</v>
      </c>
      <c r="F404" s="4" t="s">
        <v>9</v>
      </c>
      <c r="G404" s="5">
        <v>8006</v>
      </c>
      <c r="H404" s="3" t="s">
        <v>10</v>
      </c>
      <c r="I404" s="5">
        <v>607000</v>
      </c>
    </row>
    <row r="405" spans="1:9">
      <c r="A405" s="2" t="s">
        <v>13</v>
      </c>
      <c r="B405" s="3" t="s">
        <v>31</v>
      </c>
      <c r="C405" s="4">
        <v>206</v>
      </c>
      <c r="D405" s="5" t="s">
        <v>305</v>
      </c>
      <c r="E405" s="3" t="s">
        <v>8</v>
      </c>
      <c r="F405" s="4" t="s">
        <v>296</v>
      </c>
      <c r="G405" s="5">
        <v>8004</v>
      </c>
      <c r="H405" s="3" t="s">
        <v>297</v>
      </c>
      <c r="I405" s="5">
        <v>140175</v>
      </c>
    </row>
    <row r="406" spans="1:9">
      <c r="A406" s="2" t="s">
        <v>13</v>
      </c>
      <c r="B406" s="3" t="s">
        <v>49</v>
      </c>
      <c r="C406" s="4">
        <v>372</v>
      </c>
      <c r="D406" s="5" t="s">
        <v>326</v>
      </c>
      <c r="E406" s="3" t="s">
        <v>8</v>
      </c>
      <c r="F406" s="4" t="s">
        <v>48</v>
      </c>
      <c r="G406" s="5">
        <v>8005</v>
      </c>
      <c r="H406" s="3" t="s">
        <v>50</v>
      </c>
      <c r="I406" s="5">
        <v>2257020</v>
      </c>
    </row>
    <row r="407" spans="1:9">
      <c r="A407" s="2" t="s">
        <v>13</v>
      </c>
      <c r="B407" s="3" t="s">
        <v>154</v>
      </c>
      <c r="C407" s="4">
        <v>184</v>
      </c>
      <c r="D407" s="5" t="s">
        <v>305</v>
      </c>
      <c r="E407" s="3" t="s">
        <v>8</v>
      </c>
      <c r="F407" s="4" t="s">
        <v>285</v>
      </c>
      <c r="G407" s="5">
        <v>6001</v>
      </c>
      <c r="H407" s="3" t="s">
        <v>286</v>
      </c>
      <c r="I407" s="5">
        <v>3133566</v>
      </c>
    </row>
    <row r="408" spans="1:9">
      <c r="A408" s="2" t="s">
        <v>13</v>
      </c>
      <c r="B408" s="3" t="s">
        <v>34</v>
      </c>
      <c r="C408" s="4">
        <v>8700</v>
      </c>
      <c r="D408" s="5" t="s">
        <v>34</v>
      </c>
      <c r="E408" s="3" t="s">
        <v>8</v>
      </c>
      <c r="F408" s="4" t="s">
        <v>9</v>
      </c>
      <c r="G408" s="5">
        <v>8006</v>
      </c>
      <c r="H408" s="3" t="s">
        <v>10</v>
      </c>
      <c r="I408" s="5">
        <v>2710000</v>
      </c>
    </row>
    <row r="409" spans="1:9">
      <c r="A409" s="2" t="s">
        <v>13</v>
      </c>
      <c r="B409" s="3" t="s">
        <v>34</v>
      </c>
      <c r="C409" s="4">
        <v>8700</v>
      </c>
      <c r="D409" s="5" t="s">
        <v>34</v>
      </c>
      <c r="E409" s="3" t="s">
        <v>8</v>
      </c>
      <c r="F409" s="4" t="s">
        <v>9</v>
      </c>
      <c r="G409" s="5">
        <v>8006</v>
      </c>
      <c r="H409" s="3" t="s">
        <v>10</v>
      </c>
      <c r="I409" s="5">
        <v>552000</v>
      </c>
    </row>
    <row r="410" spans="1:9">
      <c r="A410" s="2" t="s">
        <v>13</v>
      </c>
      <c r="B410" s="3" t="s">
        <v>34</v>
      </c>
      <c r="C410" s="4">
        <v>8700</v>
      </c>
      <c r="D410" s="5" t="s">
        <v>34</v>
      </c>
      <c r="E410" s="3" t="s">
        <v>8</v>
      </c>
      <c r="F410" s="4" t="s">
        <v>56</v>
      </c>
      <c r="G410" s="5">
        <v>8002</v>
      </c>
      <c r="H410" s="3" t="s">
        <v>57</v>
      </c>
      <c r="I410" s="5">
        <v>2374656</v>
      </c>
    </row>
    <row r="411" spans="1:9">
      <c r="A411" s="2" t="s">
        <v>13</v>
      </c>
      <c r="B411" s="3" t="s">
        <v>197</v>
      </c>
      <c r="C411" s="4">
        <v>247</v>
      </c>
      <c r="D411" s="5" t="s">
        <v>304</v>
      </c>
      <c r="E411" s="3" t="s">
        <v>8</v>
      </c>
      <c r="F411" s="4" t="s">
        <v>280</v>
      </c>
      <c r="G411" s="5">
        <v>7002</v>
      </c>
      <c r="H411" s="3" t="s">
        <v>281</v>
      </c>
      <c r="I411" s="5">
        <v>859</v>
      </c>
    </row>
    <row r="412" spans="1:9">
      <c r="A412" s="2" t="s">
        <v>13</v>
      </c>
      <c r="B412" s="3" t="s">
        <v>197</v>
      </c>
      <c r="C412" s="4">
        <v>247</v>
      </c>
      <c r="D412" s="5" t="s">
        <v>304</v>
      </c>
      <c r="E412" s="3" t="s">
        <v>8</v>
      </c>
      <c r="F412" s="4" t="s">
        <v>291</v>
      </c>
      <c r="G412" s="5">
        <v>10009</v>
      </c>
      <c r="H412" s="3" t="s">
        <v>292</v>
      </c>
      <c r="I412" s="5">
        <v>44</v>
      </c>
    </row>
    <row r="413" spans="1:9">
      <c r="A413" s="2" t="s">
        <v>13</v>
      </c>
      <c r="B413" s="3" t="s">
        <v>197</v>
      </c>
      <c r="C413" s="4">
        <v>247</v>
      </c>
      <c r="D413" s="5" t="s">
        <v>304</v>
      </c>
      <c r="E413" s="3" t="s">
        <v>8</v>
      </c>
      <c r="F413" s="4" t="s">
        <v>293</v>
      </c>
      <c r="G413" s="5">
        <v>6003</v>
      </c>
      <c r="H413" s="3" t="s">
        <v>294</v>
      </c>
      <c r="I413" s="5">
        <v>469</v>
      </c>
    </row>
    <row r="414" spans="1:9">
      <c r="A414" s="2" t="s">
        <v>13</v>
      </c>
      <c r="B414" s="3" t="s">
        <v>58</v>
      </c>
      <c r="C414" s="4">
        <v>284</v>
      </c>
      <c r="D414" s="5" t="s">
        <v>305</v>
      </c>
      <c r="E414" s="3" t="s">
        <v>8</v>
      </c>
      <c r="F414" s="4" t="s">
        <v>56</v>
      </c>
      <c r="G414" s="5">
        <v>8002</v>
      </c>
      <c r="H414" s="3" t="s">
        <v>57</v>
      </c>
      <c r="I414" s="5">
        <v>4353280</v>
      </c>
    </row>
    <row r="415" spans="1:9">
      <c r="A415" s="2" t="s">
        <v>13</v>
      </c>
      <c r="B415" s="3" t="s">
        <v>100</v>
      </c>
      <c r="C415" s="4">
        <v>2008</v>
      </c>
      <c r="D415" s="5" t="s">
        <v>314</v>
      </c>
      <c r="E415" s="3" t="s">
        <v>8</v>
      </c>
      <c r="F415" s="4" t="s">
        <v>92</v>
      </c>
      <c r="G415" s="5">
        <v>9006</v>
      </c>
      <c r="H415" s="3" t="s">
        <v>93</v>
      </c>
      <c r="I415" s="5">
        <v>234684</v>
      </c>
    </row>
    <row r="416" spans="1:9">
      <c r="A416" s="2" t="s">
        <v>13</v>
      </c>
      <c r="B416" s="3" t="s">
        <v>100</v>
      </c>
      <c r="C416" s="4">
        <v>2008</v>
      </c>
      <c r="D416" s="5" t="s">
        <v>314</v>
      </c>
      <c r="E416" s="3" t="s">
        <v>8</v>
      </c>
      <c r="F416" s="4" t="s">
        <v>280</v>
      </c>
      <c r="G416" s="5">
        <v>7002</v>
      </c>
      <c r="H416" s="3" t="s">
        <v>281</v>
      </c>
      <c r="I416" s="5">
        <v>160</v>
      </c>
    </row>
    <row r="417" spans="1:9">
      <c r="A417" s="2" t="s">
        <v>13</v>
      </c>
      <c r="B417" s="3" t="s">
        <v>100</v>
      </c>
      <c r="C417" s="4">
        <v>2008</v>
      </c>
      <c r="D417" s="5" t="s">
        <v>314</v>
      </c>
      <c r="E417" s="3" t="s">
        <v>8</v>
      </c>
      <c r="F417" s="4" t="s">
        <v>287</v>
      </c>
      <c r="G417" s="5">
        <v>7003</v>
      </c>
      <c r="H417" s="3" t="s">
        <v>286</v>
      </c>
      <c r="I417" s="5">
        <v>204816</v>
      </c>
    </row>
    <row r="418" spans="1:9">
      <c r="A418" s="2" t="s">
        <v>13</v>
      </c>
      <c r="B418" s="3" t="s">
        <v>73</v>
      </c>
      <c r="C418" s="4">
        <v>18</v>
      </c>
      <c r="D418" s="5" t="s">
        <v>91</v>
      </c>
      <c r="E418" s="3" t="s">
        <v>8</v>
      </c>
      <c r="F418" s="4" t="s">
        <v>56</v>
      </c>
      <c r="G418" s="5">
        <v>8002</v>
      </c>
      <c r="H418" s="3" t="s">
        <v>57</v>
      </c>
      <c r="I418" s="5">
        <v>3678796</v>
      </c>
    </row>
    <row r="419" spans="1:9">
      <c r="A419" s="2" t="s">
        <v>13</v>
      </c>
      <c r="B419" s="3" t="s">
        <v>73</v>
      </c>
      <c r="C419" s="4">
        <v>18</v>
      </c>
      <c r="D419" s="5" t="s">
        <v>91</v>
      </c>
      <c r="E419" s="3" t="s">
        <v>8</v>
      </c>
      <c r="F419" s="4" t="s">
        <v>268</v>
      </c>
      <c r="G419" s="5">
        <v>8017</v>
      </c>
      <c r="H419" s="3" t="s">
        <v>101</v>
      </c>
      <c r="I419" s="5">
        <v>3</v>
      </c>
    </row>
    <row r="420" spans="1:9">
      <c r="A420" s="2" t="s">
        <v>13</v>
      </c>
      <c r="B420" s="3" t="s">
        <v>222</v>
      </c>
      <c r="C420" s="4">
        <v>327</v>
      </c>
      <c r="D420" s="5" t="s">
        <v>308</v>
      </c>
      <c r="E420" s="3" t="s">
        <v>8</v>
      </c>
      <c r="F420" s="4" t="s">
        <v>285</v>
      </c>
      <c r="G420" s="5">
        <v>6001</v>
      </c>
      <c r="H420" s="3" t="s">
        <v>286</v>
      </c>
      <c r="I420" s="5">
        <v>3232722</v>
      </c>
    </row>
    <row r="421" spans="1:9">
      <c r="A421" s="2" t="s">
        <v>13</v>
      </c>
      <c r="B421" s="3" t="s">
        <v>87</v>
      </c>
      <c r="C421" s="4">
        <v>237</v>
      </c>
      <c r="D421" s="5" t="s">
        <v>328</v>
      </c>
      <c r="E421" s="3" t="s">
        <v>8</v>
      </c>
      <c r="F421" s="4" t="s">
        <v>83</v>
      </c>
      <c r="G421" s="5">
        <v>8022</v>
      </c>
      <c r="H421" s="3" t="s">
        <v>82</v>
      </c>
      <c r="I421" s="5">
        <v>1124199</v>
      </c>
    </row>
    <row r="422" spans="1:9">
      <c r="A422" s="2" t="s">
        <v>13</v>
      </c>
      <c r="B422" s="3" t="s">
        <v>59</v>
      </c>
      <c r="C422" s="4">
        <v>154</v>
      </c>
      <c r="D422" s="6" t="s">
        <v>59</v>
      </c>
      <c r="E422" s="3" t="s">
        <v>8</v>
      </c>
      <c r="F422" s="4" t="s">
        <v>56</v>
      </c>
      <c r="G422" s="5">
        <v>8002</v>
      </c>
      <c r="H422" s="3" t="s">
        <v>57</v>
      </c>
      <c r="I422" s="5">
        <v>5864389</v>
      </c>
    </row>
    <row r="423" spans="1:9">
      <c r="A423" s="2" t="s">
        <v>13</v>
      </c>
      <c r="B423" s="3" t="s">
        <v>59</v>
      </c>
      <c r="C423" s="4">
        <v>154</v>
      </c>
      <c r="D423" s="6" t="s">
        <v>59</v>
      </c>
      <c r="E423" s="3" t="s">
        <v>8</v>
      </c>
      <c r="F423" s="4" t="s">
        <v>94</v>
      </c>
      <c r="G423" s="5">
        <v>9002</v>
      </c>
      <c r="H423" s="3" t="s">
        <v>93</v>
      </c>
      <c r="I423" s="5">
        <v>1000000</v>
      </c>
    </row>
    <row r="424" spans="1:9">
      <c r="A424" s="2" t="s">
        <v>13</v>
      </c>
      <c r="B424" s="3" t="s">
        <v>59</v>
      </c>
      <c r="C424" s="4">
        <v>154</v>
      </c>
      <c r="D424" s="6" t="s">
        <v>59</v>
      </c>
      <c r="E424" s="3" t="s">
        <v>8</v>
      </c>
      <c r="F424" s="4" t="s">
        <v>296</v>
      </c>
      <c r="G424" s="5">
        <v>8004</v>
      </c>
      <c r="H424" s="3" t="s">
        <v>297</v>
      </c>
      <c r="I424" s="5">
        <v>179300</v>
      </c>
    </row>
    <row r="425" spans="1:9">
      <c r="A425" s="2" t="s">
        <v>13</v>
      </c>
      <c r="B425" s="3" t="s">
        <v>90</v>
      </c>
      <c r="C425" s="4">
        <v>2003</v>
      </c>
      <c r="D425" s="7" t="s">
        <v>314</v>
      </c>
      <c r="E425" s="3" t="s">
        <v>8</v>
      </c>
      <c r="F425" s="4" t="s">
        <v>83</v>
      </c>
      <c r="G425" s="5">
        <v>8022</v>
      </c>
      <c r="H425" s="3" t="s">
        <v>82</v>
      </c>
      <c r="I425" s="5">
        <v>98794</v>
      </c>
    </row>
    <row r="426" spans="1:9">
      <c r="A426" s="2" t="s">
        <v>13</v>
      </c>
      <c r="B426" s="3" t="s">
        <v>264</v>
      </c>
      <c r="C426" s="4">
        <v>2002</v>
      </c>
      <c r="D426" s="6" t="s">
        <v>313</v>
      </c>
      <c r="E426" s="3" t="s">
        <v>8</v>
      </c>
      <c r="F426" s="4" t="s">
        <v>285</v>
      </c>
      <c r="G426" s="5">
        <v>6001</v>
      </c>
      <c r="H426" s="3" t="s">
        <v>286</v>
      </c>
      <c r="I426" s="5">
        <v>813283</v>
      </c>
    </row>
  </sheetData>
  <autoFilter ref="A1:L1" xr:uid="{00000000-0009-0000-0000-000000000000}"/>
  <sortState xmlns:xlrd2="http://schemas.microsoft.com/office/spreadsheetml/2017/richdata2" ref="A2:N426">
    <sortCondition ref="B2:B426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94"/>
  <sheetViews>
    <sheetView rightToLeft="1" workbookViewId="0">
      <selection activeCell="C10" sqref="C10"/>
    </sheetView>
  </sheetViews>
  <sheetFormatPr defaultColWidth="9" defaultRowHeight="14.5"/>
  <cols>
    <col min="1" max="1" width="9.453125" style="16" bestFit="1" customWidth="1"/>
    <col min="2" max="2" width="15" style="28" bestFit="1" customWidth="1"/>
    <col min="3" max="3" width="17.08984375" style="15" bestFit="1" customWidth="1"/>
    <col min="4" max="16384" width="9" style="16"/>
  </cols>
  <sheetData>
    <row r="1" spans="1:3" s="28" customFormat="1" ht="15.5">
      <c r="A1" s="22" t="s">
        <v>345</v>
      </c>
      <c r="B1" s="23" t="s">
        <v>349</v>
      </c>
      <c r="C1" s="28" t="s">
        <v>353</v>
      </c>
    </row>
    <row r="2" spans="1:3">
      <c r="A2" s="16">
        <v>679</v>
      </c>
      <c r="B2" s="28" t="s">
        <v>30</v>
      </c>
      <c r="C2" s="15">
        <v>1.67977</v>
      </c>
    </row>
    <row r="3" spans="1:3">
      <c r="A3" s="16">
        <v>175</v>
      </c>
      <c r="B3" s="28" t="s">
        <v>146</v>
      </c>
      <c r="C3" s="15">
        <v>18.749999999999993</v>
      </c>
    </row>
    <row r="4" spans="1:3">
      <c r="A4" s="16">
        <v>182</v>
      </c>
      <c r="B4" s="28" t="s">
        <v>179</v>
      </c>
      <c r="C4" s="15">
        <v>67.458840000000038</v>
      </c>
    </row>
    <row r="5" spans="1:3">
      <c r="A5" s="16">
        <v>446</v>
      </c>
      <c r="B5" s="28" t="s">
        <v>193</v>
      </c>
      <c r="C5" s="15">
        <v>5.32</v>
      </c>
    </row>
    <row r="6" spans="1:3">
      <c r="A6" s="16">
        <v>2710</v>
      </c>
      <c r="B6" s="28" t="s">
        <v>330</v>
      </c>
      <c r="C6" s="15">
        <v>0</v>
      </c>
    </row>
    <row r="7" spans="1:3">
      <c r="A7" s="16">
        <v>2024</v>
      </c>
      <c r="B7" s="28" t="s">
        <v>331</v>
      </c>
      <c r="C7" s="15">
        <v>0</v>
      </c>
    </row>
    <row r="8" spans="1:3">
      <c r="A8" s="16">
        <v>680</v>
      </c>
      <c r="B8" s="28" t="s">
        <v>20</v>
      </c>
      <c r="C8" s="15">
        <v>23.341069999999998</v>
      </c>
    </row>
    <row r="9" spans="1:3">
      <c r="A9" s="16">
        <v>2400</v>
      </c>
      <c r="B9" s="28" t="s">
        <v>260</v>
      </c>
      <c r="C9" s="15">
        <v>0</v>
      </c>
    </row>
    <row r="10" spans="1:3">
      <c r="A10" s="16">
        <v>850</v>
      </c>
      <c r="B10" s="28" t="s">
        <v>54</v>
      </c>
      <c r="C10" s="15">
        <v>556.34541399999989</v>
      </c>
    </row>
    <row r="11" spans="1:3">
      <c r="A11" s="16">
        <v>716</v>
      </c>
      <c r="B11" s="28" t="s">
        <v>177</v>
      </c>
      <c r="C11" s="15">
        <v>0</v>
      </c>
    </row>
    <row r="12" spans="1:3">
      <c r="A12" s="16">
        <v>868</v>
      </c>
      <c r="B12" s="28" t="s">
        <v>346</v>
      </c>
      <c r="C12" s="15">
        <v>0</v>
      </c>
    </row>
    <row r="13" spans="1:3">
      <c r="A13" s="16">
        <v>204</v>
      </c>
      <c r="B13" s="28" t="s">
        <v>332</v>
      </c>
      <c r="C13" s="15">
        <v>0</v>
      </c>
    </row>
    <row r="14" spans="1:3">
      <c r="A14" s="16">
        <v>841</v>
      </c>
      <c r="B14" s="28" t="s">
        <v>261</v>
      </c>
      <c r="C14" s="15">
        <v>0</v>
      </c>
    </row>
    <row r="15" spans="1:3">
      <c r="A15" s="16">
        <v>41</v>
      </c>
      <c r="B15" s="28" t="s">
        <v>172</v>
      </c>
      <c r="C15" s="15">
        <v>0</v>
      </c>
    </row>
    <row r="16" spans="1:3">
      <c r="A16" s="16">
        <v>6000</v>
      </c>
      <c r="B16" s="28" t="s">
        <v>70</v>
      </c>
      <c r="C16" s="15">
        <v>8.2245200000000018</v>
      </c>
    </row>
    <row r="17" spans="1:3">
      <c r="A17" s="16">
        <v>697</v>
      </c>
      <c r="B17" s="28" t="s">
        <v>21</v>
      </c>
      <c r="C17" s="15">
        <v>39.623180000000019</v>
      </c>
    </row>
    <row r="18" spans="1:3">
      <c r="A18" s="16">
        <v>698</v>
      </c>
      <c r="B18" s="28" t="s">
        <v>189</v>
      </c>
      <c r="C18" s="15">
        <v>4.6793100000000001</v>
      </c>
    </row>
    <row r="19" spans="1:3">
      <c r="A19" s="16">
        <v>2043</v>
      </c>
      <c r="B19" s="28" t="s">
        <v>191</v>
      </c>
      <c r="C19" s="15">
        <v>4.5483899999999995</v>
      </c>
    </row>
    <row r="20" spans="1:3">
      <c r="A20" s="16">
        <v>317</v>
      </c>
      <c r="B20" s="28" t="s">
        <v>230</v>
      </c>
      <c r="C20" s="15">
        <v>0</v>
      </c>
    </row>
    <row r="21" spans="1:3">
      <c r="A21" s="16">
        <v>373</v>
      </c>
      <c r="B21" s="28" t="s">
        <v>67</v>
      </c>
      <c r="C21" s="15">
        <v>22.640000000000004</v>
      </c>
    </row>
    <row r="22" spans="1:3">
      <c r="A22" s="16">
        <v>877</v>
      </c>
      <c r="B22" s="28" t="s">
        <v>152</v>
      </c>
      <c r="C22" s="15">
        <v>0</v>
      </c>
    </row>
    <row r="23" spans="1:3">
      <c r="A23" s="16">
        <v>800</v>
      </c>
      <c r="B23" s="28" t="s">
        <v>239</v>
      </c>
      <c r="C23" s="15">
        <v>3.8520300000000001</v>
      </c>
    </row>
    <row r="24" spans="1:3">
      <c r="A24" s="16">
        <v>288</v>
      </c>
      <c r="B24" s="28" t="s">
        <v>46</v>
      </c>
      <c r="C24" s="15">
        <v>5.7820299999999998</v>
      </c>
    </row>
    <row r="25" spans="1:3">
      <c r="A25" s="16">
        <v>200</v>
      </c>
      <c r="B25" s="28" t="s">
        <v>175</v>
      </c>
      <c r="C25" s="15">
        <v>0</v>
      </c>
    </row>
    <row r="26" spans="1:3">
      <c r="A26" s="16">
        <v>326</v>
      </c>
      <c r="B26" s="28" t="s">
        <v>18</v>
      </c>
      <c r="C26" s="15">
        <v>88.326930000000033</v>
      </c>
    </row>
    <row r="27" spans="1:3">
      <c r="A27" s="16">
        <v>252</v>
      </c>
      <c r="B27" s="28" t="s">
        <v>195</v>
      </c>
      <c r="C27" s="15">
        <v>0</v>
      </c>
    </row>
    <row r="28" spans="1:3">
      <c r="A28" s="16">
        <v>386</v>
      </c>
      <c r="B28" s="28" t="s">
        <v>194</v>
      </c>
      <c r="C28" s="15">
        <v>0</v>
      </c>
    </row>
    <row r="29" spans="1:3">
      <c r="A29" s="16">
        <v>418</v>
      </c>
      <c r="B29" s="28" t="s">
        <v>69</v>
      </c>
      <c r="C29" s="15">
        <v>54.698850000000029</v>
      </c>
    </row>
    <row r="30" spans="1:3">
      <c r="A30" s="16">
        <v>9800</v>
      </c>
      <c r="B30" s="13" t="s">
        <v>343</v>
      </c>
      <c r="C30" s="15">
        <v>3.24</v>
      </c>
    </row>
    <row r="31" spans="1:3">
      <c r="A31" s="16">
        <v>389</v>
      </c>
      <c r="B31" s="28" t="s">
        <v>144</v>
      </c>
      <c r="C31" s="15">
        <v>12.995629999999997</v>
      </c>
    </row>
    <row r="32" spans="1:3">
      <c r="A32" s="16">
        <v>617</v>
      </c>
      <c r="B32" s="28" t="s">
        <v>168</v>
      </c>
      <c r="C32" s="15">
        <v>21.034860000000002</v>
      </c>
    </row>
    <row r="33" spans="1:3">
      <c r="A33" s="16">
        <v>33</v>
      </c>
      <c r="B33" s="28" t="s">
        <v>86</v>
      </c>
      <c r="C33" s="15">
        <v>0.70635999999999999</v>
      </c>
    </row>
    <row r="34" spans="1:3">
      <c r="A34" s="16">
        <v>628</v>
      </c>
      <c r="B34" s="28" t="s">
        <v>251</v>
      </c>
      <c r="C34" s="15">
        <v>0</v>
      </c>
    </row>
    <row r="35" spans="1:3">
      <c r="A35" s="16">
        <v>853</v>
      </c>
      <c r="B35" s="28" t="s">
        <v>178</v>
      </c>
      <c r="C35" s="15">
        <v>0</v>
      </c>
    </row>
    <row r="36" spans="1:3">
      <c r="A36" s="16">
        <v>872</v>
      </c>
      <c r="B36" s="28" t="s">
        <v>347</v>
      </c>
      <c r="C36" s="15">
        <v>0</v>
      </c>
    </row>
    <row r="37" spans="1:3">
      <c r="A37" s="16">
        <v>379</v>
      </c>
      <c r="B37" s="28" t="s">
        <v>201</v>
      </c>
      <c r="C37" s="15">
        <v>45.171449999999993</v>
      </c>
    </row>
    <row r="38" spans="1:3">
      <c r="A38" s="16">
        <v>683</v>
      </c>
      <c r="B38" s="28" t="s">
        <v>235</v>
      </c>
      <c r="C38" s="15">
        <v>52.874510000000008</v>
      </c>
    </row>
    <row r="39" spans="1:3">
      <c r="A39" s="16">
        <v>870</v>
      </c>
      <c r="B39" s="28" t="s">
        <v>288</v>
      </c>
      <c r="C39" s="15">
        <v>0</v>
      </c>
    </row>
    <row r="40" spans="1:3">
      <c r="A40" s="16">
        <v>50</v>
      </c>
      <c r="B40" s="28" t="s">
        <v>216</v>
      </c>
      <c r="C40" s="15">
        <v>0</v>
      </c>
    </row>
    <row r="41" spans="1:3">
      <c r="A41" s="16">
        <v>2018</v>
      </c>
      <c r="B41" s="28" t="s">
        <v>167</v>
      </c>
      <c r="C41" s="15">
        <v>0</v>
      </c>
    </row>
    <row r="42" spans="1:3">
      <c r="A42" s="16">
        <v>173</v>
      </c>
      <c r="B42" s="28" t="s">
        <v>150</v>
      </c>
      <c r="C42" s="15">
        <v>0</v>
      </c>
    </row>
    <row r="43" spans="1:3">
      <c r="A43" s="16">
        <v>207</v>
      </c>
      <c r="B43" s="28" t="s">
        <v>35</v>
      </c>
      <c r="C43" s="15">
        <v>0</v>
      </c>
    </row>
    <row r="44" spans="1:3">
      <c r="A44" s="16">
        <v>360</v>
      </c>
      <c r="B44" s="28" t="s">
        <v>231</v>
      </c>
      <c r="C44" s="15">
        <v>0</v>
      </c>
    </row>
    <row r="45" spans="1:3">
      <c r="A45" s="16">
        <v>1077</v>
      </c>
      <c r="B45" s="28" t="s">
        <v>151</v>
      </c>
      <c r="C45" s="15">
        <v>0</v>
      </c>
    </row>
    <row r="46" spans="1:3">
      <c r="A46" s="16">
        <v>627</v>
      </c>
      <c r="B46" s="28" t="s">
        <v>267</v>
      </c>
      <c r="C46" s="15">
        <v>0</v>
      </c>
    </row>
    <row r="47" spans="1:3">
      <c r="A47" s="16">
        <v>346</v>
      </c>
      <c r="B47" s="28" t="s">
        <v>170</v>
      </c>
      <c r="C47" s="15">
        <v>0</v>
      </c>
    </row>
    <row r="48" spans="1:3">
      <c r="A48" s="16">
        <v>225</v>
      </c>
      <c r="B48" s="28" t="s">
        <v>61</v>
      </c>
      <c r="C48" s="15">
        <v>0</v>
      </c>
    </row>
    <row r="49" spans="1:3">
      <c r="A49" s="16">
        <v>239</v>
      </c>
      <c r="B49" s="28" t="s">
        <v>145</v>
      </c>
      <c r="C49" s="15">
        <v>0</v>
      </c>
    </row>
    <row r="50" spans="1:3">
      <c r="A50" s="16">
        <v>734</v>
      </c>
      <c r="B50" s="28" t="s">
        <v>163</v>
      </c>
      <c r="C50" s="15">
        <v>39.909379999999999</v>
      </c>
    </row>
    <row r="51" spans="1:3">
      <c r="A51" s="16">
        <v>144</v>
      </c>
      <c r="B51" s="28" t="s">
        <v>199</v>
      </c>
      <c r="C51" s="15">
        <v>0</v>
      </c>
    </row>
    <row r="52" spans="1:3">
      <c r="A52" s="16">
        <v>72</v>
      </c>
      <c r="B52" s="28" t="s">
        <v>95</v>
      </c>
      <c r="C52" s="15">
        <v>0</v>
      </c>
    </row>
    <row r="53" spans="1:3">
      <c r="A53" s="16">
        <v>218</v>
      </c>
      <c r="B53" s="28" t="s">
        <v>202</v>
      </c>
      <c r="C53" s="15">
        <v>0</v>
      </c>
    </row>
    <row r="54" spans="1:3">
      <c r="A54" s="16">
        <v>541</v>
      </c>
      <c r="B54" s="28" t="s">
        <v>333</v>
      </c>
      <c r="C54" s="15">
        <v>0</v>
      </c>
    </row>
    <row r="55" spans="1:3">
      <c r="A55" s="16">
        <v>842</v>
      </c>
      <c r="B55" s="28" t="s">
        <v>209</v>
      </c>
      <c r="C55" s="15">
        <v>0</v>
      </c>
    </row>
    <row r="56" spans="1:3">
      <c r="A56" s="21">
        <v>494</v>
      </c>
      <c r="B56" s="14" t="s">
        <v>334</v>
      </c>
      <c r="C56" s="15">
        <v>0</v>
      </c>
    </row>
    <row r="57" spans="1:3">
      <c r="A57" s="16">
        <v>738</v>
      </c>
      <c r="B57" s="28" t="s">
        <v>232</v>
      </c>
      <c r="C57" s="15">
        <v>32.569610000000011</v>
      </c>
    </row>
    <row r="58" spans="1:3">
      <c r="A58" s="16">
        <v>675</v>
      </c>
      <c r="B58" s="28" t="s">
        <v>217</v>
      </c>
      <c r="C58" s="15">
        <v>3.2786199999999996</v>
      </c>
    </row>
    <row r="59" spans="1:3">
      <c r="A59" s="16">
        <v>191</v>
      </c>
      <c r="B59" s="28" t="s">
        <v>190</v>
      </c>
      <c r="C59" s="15">
        <v>22.906970000000001</v>
      </c>
    </row>
    <row r="60" spans="1:3">
      <c r="A60" s="16">
        <v>9700</v>
      </c>
      <c r="B60" s="28" t="s">
        <v>37</v>
      </c>
      <c r="C60" s="15">
        <v>0</v>
      </c>
    </row>
    <row r="61" spans="1:3">
      <c r="A61" s="16">
        <v>434</v>
      </c>
      <c r="B61" s="28" t="s">
        <v>237</v>
      </c>
      <c r="C61" s="15">
        <v>0</v>
      </c>
    </row>
    <row r="62" spans="1:3">
      <c r="A62" s="16">
        <v>377</v>
      </c>
      <c r="B62" s="28" t="s">
        <v>213</v>
      </c>
      <c r="C62" s="15">
        <v>0</v>
      </c>
    </row>
    <row r="63" spans="1:3">
      <c r="A63" s="16">
        <v>423</v>
      </c>
      <c r="B63" s="28" t="s">
        <v>148</v>
      </c>
      <c r="C63" s="15">
        <v>0</v>
      </c>
    </row>
    <row r="64" spans="1:3">
      <c r="A64" s="16">
        <v>6400</v>
      </c>
      <c r="B64" s="28" t="s">
        <v>317</v>
      </c>
      <c r="C64" s="15">
        <v>0</v>
      </c>
    </row>
    <row r="65" spans="1:3">
      <c r="A65" s="16">
        <v>9300</v>
      </c>
      <c r="B65" s="28" t="s">
        <v>155</v>
      </c>
      <c r="C65" s="15">
        <v>26.969419999999996</v>
      </c>
    </row>
    <row r="66" spans="1:3">
      <c r="A66" s="16">
        <v>1290</v>
      </c>
      <c r="B66" s="28" t="s">
        <v>245</v>
      </c>
      <c r="C66" s="15">
        <v>63.898990000000019</v>
      </c>
    </row>
    <row r="67" spans="1:3">
      <c r="A67" s="16">
        <v>235</v>
      </c>
      <c r="B67" s="28" t="s">
        <v>256</v>
      </c>
      <c r="C67" s="15">
        <v>0</v>
      </c>
    </row>
    <row r="68" spans="1:3">
      <c r="A68" s="16">
        <v>717</v>
      </c>
      <c r="B68" s="28" t="s">
        <v>14</v>
      </c>
      <c r="C68" s="15">
        <v>0</v>
      </c>
    </row>
    <row r="69" spans="1:3">
      <c r="A69" s="16">
        <v>205</v>
      </c>
      <c r="B69" s="28" t="s">
        <v>160</v>
      </c>
      <c r="C69" s="15">
        <v>15.17</v>
      </c>
    </row>
    <row r="70" spans="1:3">
      <c r="A70" s="16">
        <v>6500</v>
      </c>
      <c r="B70" s="28" t="s">
        <v>84</v>
      </c>
      <c r="C70" s="15">
        <v>16.060380000000002</v>
      </c>
    </row>
    <row r="71" spans="1:3">
      <c r="A71" s="16">
        <v>6600</v>
      </c>
      <c r="B71" s="28" t="s">
        <v>335</v>
      </c>
      <c r="C71" s="15">
        <v>0</v>
      </c>
    </row>
    <row r="72" spans="1:3">
      <c r="A72" s="16">
        <v>662</v>
      </c>
      <c r="B72" s="28" t="s">
        <v>12</v>
      </c>
      <c r="C72" s="15">
        <v>0</v>
      </c>
    </row>
    <row r="73" spans="1:3">
      <c r="A73" s="16">
        <v>115</v>
      </c>
      <c r="B73" s="28" t="s">
        <v>265</v>
      </c>
      <c r="C73" s="15">
        <v>0.1</v>
      </c>
    </row>
    <row r="74" spans="1:3">
      <c r="A74" s="16">
        <v>355</v>
      </c>
      <c r="B74" s="28" t="s">
        <v>214</v>
      </c>
      <c r="C74" s="15">
        <v>0</v>
      </c>
    </row>
    <row r="75" spans="1:3">
      <c r="A75" s="16">
        <v>219</v>
      </c>
      <c r="B75" s="28" t="s">
        <v>22</v>
      </c>
      <c r="C75" s="15">
        <v>15.290000000000003</v>
      </c>
    </row>
    <row r="76" spans="1:3">
      <c r="A76" s="16">
        <v>162</v>
      </c>
      <c r="B76" s="28" t="s">
        <v>44</v>
      </c>
      <c r="C76" s="15">
        <v>70.630070000000018</v>
      </c>
    </row>
    <row r="77" spans="1:3">
      <c r="A77" s="16">
        <v>807</v>
      </c>
      <c r="B77" s="28" t="s">
        <v>162</v>
      </c>
      <c r="C77" s="15">
        <v>11.200000000000003</v>
      </c>
    </row>
    <row r="78" spans="1:3">
      <c r="A78" s="16">
        <v>422</v>
      </c>
      <c r="B78" s="28" t="s">
        <v>23</v>
      </c>
      <c r="C78" s="15">
        <v>7.7999999999999989</v>
      </c>
    </row>
    <row r="79" spans="1:3">
      <c r="A79" s="16">
        <v>1247</v>
      </c>
      <c r="B79" s="28" t="s">
        <v>85</v>
      </c>
      <c r="C79" s="15">
        <v>0</v>
      </c>
    </row>
    <row r="80" spans="1:3">
      <c r="A80" s="16">
        <v>2730</v>
      </c>
      <c r="B80" s="28" t="s">
        <v>336</v>
      </c>
      <c r="C80" s="15">
        <v>25.524900000000002</v>
      </c>
    </row>
    <row r="81" spans="1:3">
      <c r="A81" s="16">
        <v>2720</v>
      </c>
      <c r="B81" s="28" t="s">
        <v>208</v>
      </c>
      <c r="C81" s="15">
        <v>23.44398</v>
      </c>
    </row>
    <row r="82" spans="1:3">
      <c r="A82" s="16">
        <v>758</v>
      </c>
      <c r="B82" s="28" t="s">
        <v>62</v>
      </c>
      <c r="C82" s="15">
        <v>0</v>
      </c>
    </row>
    <row r="83" spans="1:3">
      <c r="A83" s="16">
        <v>753</v>
      </c>
      <c r="B83" s="28" t="s">
        <v>176</v>
      </c>
      <c r="C83" s="15">
        <v>35.095280000000002</v>
      </c>
    </row>
    <row r="84" spans="1:3">
      <c r="A84" s="16">
        <v>417</v>
      </c>
      <c r="B84" s="28" t="s">
        <v>166</v>
      </c>
      <c r="C84" s="15">
        <v>0</v>
      </c>
    </row>
    <row r="85" spans="1:3">
      <c r="A85" s="16">
        <v>183</v>
      </c>
      <c r="B85" s="28" t="s">
        <v>43</v>
      </c>
      <c r="C85" s="15">
        <v>0</v>
      </c>
    </row>
    <row r="86" spans="1:3">
      <c r="A86" s="16">
        <v>180</v>
      </c>
      <c r="B86" s="28" t="s">
        <v>247</v>
      </c>
      <c r="C86" s="15">
        <v>0</v>
      </c>
    </row>
    <row r="87" spans="1:3">
      <c r="A87" s="16">
        <v>633</v>
      </c>
      <c r="B87" s="28" t="s">
        <v>337</v>
      </c>
      <c r="C87" s="15">
        <v>0</v>
      </c>
    </row>
    <row r="88" spans="1:3">
      <c r="A88" s="16">
        <v>427</v>
      </c>
      <c r="B88" s="28" t="s">
        <v>238</v>
      </c>
      <c r="C88" s="15">
        <v>0</v>
      </c>
    </row>
    <row r="89" spans="1:3">
      <c r="A89" s="16">
        <v>310</v>
      </c>
      <c r="B89" s="28" t="s">
        <v>99</v>
      </c>
      <c r="C89" s="15">
        <v>0</v>
      </c>
    </row>
    <row r="90" spans="1:3">
      <c r="A90" s="16">
        <v>582</v>
      </c>
      <c r="B90" s="28" t="s">
        <v>181</v>
      </c>
      <c r="C90" s="15">
        <v>0</v>
      </c>
    </row>
    <row r="91" spans="1:3">
      <c r="A91" s="16">
        <v>187</v>
      </c>
      <c r="B91" s="28" t="s">
        <v>29</v>
      </c>
      <c r="C91" s="15">
        <v>110.01291000000013</v>
      </c>
    </row>
    <row r="92" spans="1:3">
      <c r="A92" s="16">
        <v>217</v>
      </c>
      <c r="B92" s="28" t="s">
        <v>24</v>
      </c>
      <c r="C92" s="15">
        <v>17.919999999999998</v>
      </c>
    </row>
    <row r="93" spans="1:3">
      <c r="A93" s="16">
        <v>190</v>
      </c>
      <c r="B93" s="28" t="s">
        <v>17</v>
      </c>
      <c r="C93" s="15">
        <v>98.714630000000071</v>
      </c>
    </row>
    <row r="94" spans="1:3">
      <c r="A94" s="16">
        <v>193</v>
      </c>
      <c r="B94" s="28" t="s">
        <v>16</v>
      </c>
      <c r="C94" s="15">
        <v>63.737430000000032</v>
      </c>
    </row>
    <row r="95" spans="1:3">
      <c r="A95" s="16">
        <v>233</v>
      </c>
      <c r="B95" s="28" t="s">
        <v>19</v>
      </c>
      <c r="C95" s="15">
        <v>0</v>
      </c>
    </row>
    <row r="96" spans="1:3">
      <c r="A96" s="16">
        <v>168</v>
      </c>
      <c r="B96" s="28" t="s">
        <v>173</v>
      </c>
      <c r="C96" s="15">
        <v>0</v>
      </c>
    </row>
    <row r="97" spans="1:3">
      <c r="A97" s="16">
        <v>170</v>
      </c>
      <c r="B97" s="28" t="s">
        <v>165</v>
      </c>
      <c r="C97" s="15">
        <v>0</v>
      </c>
    </row>
    <row r="98" spans="1:3">
      <c r="A98" s="16">
        <v>387</v>
      </c>
      <c r="B98" s="28" t="s">
        <v>33</v>
      </c>
      <c r="C98" s="15">
        <v>8.9399999999999977</v>
      </c>
    </row>
    <row r="99" spans="1:3">
      <c r="A99" s="16">
        <v>98</v>
      </c>
      <c r="B99" s="28" t="s">
        <v>36</v>
      </c>
      <c r="C99" s="15">
        <v>0</v>
      </c>
    </row>
    <row r="100" spans="1:3">
      <c r="A100" s="16">
        <v>316</v>
      </c>
      <c r="B100" s="28" t="s">
        <v>221</v>
      </c>
      <c r="C100" s="15">
        <v>11.37724</v>
      </c>
    </row>
    <row r="101" spans="1:3">
      <c r="A101" s="16">
        <v>6900</v>
      </c>
      <c r="B101" s="28" t="s">
        <v>259</v>
      </c>
      <c r="C101" s="15">
        <v>0</v>
      </c>
    </row>
    <row r="102" spans="1:3">
      <c r="A102" s="16">
        <v>249</v>
      </c>
      <c r="B102" s="28" t="s">
        <v>224</v>
      </c>
      <c r="C102" s="15">
        <v>0</v>
      </c>
    </row>
    <row r="103" spans="1:3">
      <c r="A103" s="16">
        <v>189</v>
      </c>
      <c r="B103" s="28" t="s">
        <v>41</v>
      </c>
      <c r="C103" s="15">
        <v>1.41272</v>
      </c>
    </row>
    <row r="104" spans="1:3">
      <c r="A104" s="16">
        <v>634</v>
      </c>
      <c r="B104" s="28" t="s">
        <v>262</v>
      </c>
      <c r="C104" s="15">
        <v>0</v>
      </c>
    </row>
    <row r="105" spans="1:3">
      <c r="A105" s="16">
        <v>654</v>
      </c>
      <c r="B105" s="28" t="s">
        <v>282</v>
      </c>
      <c r="C105" s="15">
        <v>0</v>
      </c>
    </row>
    <row r="106" spans="1:3">
      <c r="A106" s="16">
        <v>267</v>
      </c>
      <c r="B106" s="28" t="s">
        <v>182</v>
      </c>
      <c r="C106" s="15">
        <v>0</v>
      </c>
    </row>
    <row r="107" spans="1:3">
      <c r="A107" s="16">
        <v>580</v>
      </c>
      <c r="B107" s="28" t="s">
        <v>192</v>
      </c>
      <c r="C107" s="15">
        <v>0</v>
      </c>
    </row>
    <row r="108" spans="1:3">
      <c r="A108" s="16">
        <v>715</v>
      </c>
      <c r="B108" s="28" t="s">
        <v>169</v>
      </c>
      <c r="C108" s="15">
        <v>0</v>
      </c>
    </row>
    <row r="109" spans="1:3">
      <c r="A109" s="16">
        <v>7000</v>
      </c>
      <c r="B109" s="28" t="s">
        <v>184</v>
      </c>
      <c r="C109" s="15">
        <v>0</v>
      </c>
    </row>
    <row r="110" spans="1:3">
      <c r="A110" s="16">
        <v>1171</v>
      </c>
      <c r="B110" s="28" t="s">
        <v>183</v>
      </c>
      <c r="C110" s="15">
        <v>0</v>
      </c>
    </row>
    <row r="111" spans="1:3">
      <c r="A111" s="16">
        <v>2055</v>
      </c>
      <c r="B111" s="28" t="s">
        <v>210</v>
      </c>
      <c r="C111" s="15">
        <v>32.524250000000002</v>
      </c>
    </row>
    <row r="112" spans="1:3">
      <c r="A112" s="16">
        <v>689</v>
      </c>
      <c r="B112" s="28" t="s">
        <v>233</v>
      </c>
      <c r="C112" s="15">
        <v>29.789649999999998</v>
      </c>
    </row>
    <row r="113" spans="1:3">
      <c r="A113" s="16">
        <v>375</v>
      </c>
      <c r="B113" s="28" t="s">
        <v>220</v>
      </c>
      <c r="C113" s="15">
        <v>0</v>
      </c>
    </row>
    <row r="114" spans="1:3">
      <c r="A114" s="16">
        <v>722</v>
      </c>
      <c r="B114" s="28" t="s">
        <v>42</v>
      </c>
      <c r="C114" s="15">
        <v>0</v>
      </c>
    </row>
    <row r="115" spans="1:3">
      <c r="A115" s="16">
        <v>606</v>
      </c>
      <c r="B115" s="28" t="s">
        <v>228</v>
      </c>
      <c r="C115" s="15">
        <v>0</v>
      </c>
    </row>
    <row r="116" spans="1:3">
      <c r="A116" s="16">
        <v>1128</v>
      </c>
      <c r="B116" s="28" t="s">
        <v>229</v>
      </c>
      <c r="C116" s="15">
        <v>4.68</v>
      </c>
    </row>
    <row r="117" spans="1:3">
      <c r="A117" s="16">
        <v>649</v>
      </c>
      <c r="B117" s="28" t="s">
        <v>338</v>
      </c>
      <c r="C117" s="15">
        <v>0</v>
      </c>
    </row>
    <row r="118" spans="1:3">
      <c r="A118" s="16">
        <v>382</v>
      </c>
      <c r="B118" s="28" t="s">
        <v>98</v>
      </c>
      <c r="C118" s="15">
        <v>0.14000000000000001</v>
      </c>
    </row>
    <row r="119" spans="1:3">
      <c r="A119" s="16">
        <v>197</v>
      </c>
      <c r="B119" s="28" t="s">
        <v>97</v>
      </c>
      <c r="C119" s="15">
        <v>0</v>
      </c>
    </row>
    <row r="120" spans="1:3">
      <c r="A120" s="16">
        <v>694</v>
      </c>
      <c r="B120" s="28" t="s">
        <v>96</v>
      </c>
      <c r="C120" s="15">
        <v>0</v>
      </c>
    </row>
    <row r="121" spans="1:3">
      <c r="A121" s="16">
        <v>290</v>
      </c>
      <c r="B121" s="28" t="s">
        <v>53</v>
      </c>
      <c r="C121" s="15">
        <v>0</v>
      </c>
    </row>
    <row r="122" spans="1:3">
      <c r="A122" s="16">
        <v>344</v>
      </c>
      <c r="B122" s="28" t="s">
        <v>77</v>
      </c>
      <c r="C122" s="15">
        <v>0</v>
      </c>
    </row>
    <row r="123" spans="1:3">
      <c r="A123" s="16">
        <v>230</v>
      </c>
      <c r="B123" s="28" t="s">
        <v>40</v>
      </c>
      <c r="C123" s="15">
        <v>0</v>
      </c>
    </row>
    <row r="124" spans="1:3">
      <c r="A124" s="16">
        <v>648</v>
      </c>
      <c r="B124" s="28" t="s">
        <v>76</v>
      </c>
      <c r="C124" s="15">
        <v>0</v>
      </c>
    </row>
    <row r="125" spans="1:3">
      <c r="A125" s="16">
        <v>194</v>
      </c>
      <c r="B125" s="28" t="s">
        <v>174</v>
      </c>
      <c r="C125" s="15">
        <v>0</v>
      </c>
    </row>
    <row r="126" spans="1:3">
      <c r="A126" s="16">
        <v>213</v>
      </c>
      <c r="B126" s="28" t="s">
        <v>158</v>
      </c>
      <c r="C126" s="15">
        <v>0</v>
      </c>
    </row>
    <row r="127" spans="1:3">
      <c r="A127" s="16">
        <v>425</v>
      </c>
      <c r="B127" s="28" t="s">
        <v>47</v>
      </c>
      <c r="C127" s="15">
        <v>0</v>
      </c>
    </row>
    <row r="128" spans="1:3">
      <c r="A128" s="16">
        <v>312</v>
      </c>
      <c r="B128" s="28" t="s">
        <v>241</v>
      </c>
      <c r="C128" s="15">
        <v>0</v>
      </c>
    </row>
    <row r="129" spans="1:3">
      <c r="A129" s="16">
        <v>686</v>
      </c>
      <c r="B129" s="28" t="s">
        <v>28</v>
      </c>
      <c r="C129" s="15">
        <v>1.1000000000000001</v>
      </c>
    </row>
    <row r="130" spans="1:3">
      <c r="A130" s="16">
        <v>858</v>
      </c>
      <c r="B130" s="28" t="s">
        <v>171</v>
      </c>
      <c r="C130" s="15">
        <v>1.1000000000000001</v>
      </c>
    </row>
    <row r="131" spans="1:3">
      <c r="A131" s="16">
        <v>447</v>
      </c>
      <c r="B131" s="28" t="s">
        <v>65</v>
      </c>
      <c r="C131" s="15">
        <v>0</v>
      </c>
    </row>
    <row r="132" spans="1:3">
      <c r="A132" s="16">
        <v>449</v>
      </c>
      <c r="B132" s="28" t="s">
        <v>226</v>
      </c>
      <c r="C132" s="15">
        <v>0</v>
      </c>
    </row>
    <row r="133" spans="1:3">
      <c r="A133" s="16">
        <v>433</v>
      </c>
      <c r="B133" s="28" t="s">
        <v>211</v>
      </c>
      <c r="C133" s="15">
        <v>0</v>
      </c>
    </row>
    <row r="134" spans="1:3">
      <c r="A134" s="16">
        <v>705</v>
      </c>
      <c r="B134" s="28" t="s">
        <v>215</v>
      </c>
      <c r="C134" s="15">
        <v>0</v>
      </c>
    </row>
    <row r="135" spans="1:3">
      <c r="A135" s="16">
        <v>851</v>
      </c>
      <c r="B135" s="28" t="s">
        <v>45</v>
      </c>
      <c r="C135" s="15">
        <v>0</v>
      </c>
    </row>
    <row r="136" spans="1:3">
      <c r="A136" s="16">
        <v>359</v>
      </c>
      <c r="B136" s="28" t="s">
        <v>186</v>
      </c>
      <c r="C136" s="15">
        <v>0</v>
      </c>
    </row>
    <row r="137" spans="1:3">
      <c r="A137" s="16">
        <v>808</v>
      </c>
      <c r="B137" s="28" t="s">
        <v>212</v>
      </c>
      <c r="C137" s="15">
        <v>0</v>
      </c>
    </row>
    <row r="138" spans="1:3">
      <c r="A138" s="16">
        <v>769</v>
      </c>
      <c r="B138" s="28" t="s">
        <v>243</v>
      </c>
      <c r="C138" s="15">
        <v>0</v>
      </c>
    </row>
    <row r="139" spans="1:3">
      <c r="A139" s="16">
        <v>7400</v>
      </c>
      <c r="B139" s="28" t="s">
        <v>156</v>
      </c>
      <c r="C139" s="15">
        <v>0</v>
      </c>
    </row>
    <row r="140" spans="1:3">
      <c r="A140" s="16">
        <v>578</v>
      </c>
      <c r="B140" s="28" t="s">
        <v>348</v>
      </c>
      <c r="C140" s="15">
        <v>0</v>
      </c>
    </row>
    <row r="141" spans="1:3">
      <c r="A141" s="16">
        <v>610</v>
      </c>
      <c r="B141" s="28" t="s">
        <v>187</v>
      </c>
      <c r="C141" s="15">
        <v>0</v>
      </c>
    </row>
    <row r="142" spans="1:3">
      <c r="A142" s="16">
        <v>2035</v>
      </c>
      <c r="B142" s="28" t="s">
        <v>32</v>
      </c>
      <c r="C142" s="15">
        <v>0</v>
      </c>
    </row>
    <row r="143" spans="1:3">
      <c r="A143" s="16">
        <v>810</v>
      </c>
      <c r="B143" s="28" t="s">
        <v>207</v>
      </c>
      <c r="C143" s="15">
        <v>0</v>
      </c>
    </row>
    <row r="144" spans="1:3">
      <c r="A144" s="16">
        <v>837</v>
      </c>
      <c r="B144" s="28" t="s">
        <v>200</v>
      </c>
      <c r="C144" s="15">
        <v>81.503100000000074</v>
      </c>
    </row>
    <row r="145" spans="1:3">
      <c r="A145" s="16">
        <v>687</v>
      </c>
      <c r="B145" s="28" t="s">
        <v>234</v>
      </c>
      <c r="C145" s="15">
        <v>48.80068</v>
      </c>
    </row>
    <row r="146" spans="1:3">
      <c r="A146" s="16">
        <v>74</v>
      </c>
      <c r="B146" s="28" t="s">
        <v>339</v>
      </c>
      <c r="C146" s="15">
        <v>0</v>
      </c>
    </row>
    <row r="147" spans="1:3">
      <c r="A147" s="16">
        <v>167</v>
      </c>
      <c r="B147" s="28" t="s">
        <v>149</v>
      </c>
      <c r="C147" s="15">
        <v>0</v>
      </c>
    </row>
    <row r="148" spans="1:3">
      <c r="A148" s="16">
        <v>289</v>
      </c>
      <c r="B148" s="28" t="s">
        <v>102</v>
      </c>
      <c r="C148" s="15">
        <v>0</v>
      </c>
    </row>
    <row r="149" spans="1:3">
      <c r="A149" s="16">
        <v>157</v>
      </c>
      <c r="B149" s="28" t="s">
        <v>25</v>
      </c>
      <c r="C149" s="15">
        <v>60.278120000000015</v>
      </c>
    </row>
    <row r="150" spans="1:3">
      <c r="A150" s="16">
        <v>1320</v>
      </c>
      <c r="B150" s="28" t="s">
        <v>340</v>
      </c>
      <c r="C150" s="15">
        <v>0</v>
      </c>
    </row>
    <row r="151" spans="1:3">
      <c r="A151" s="16">
        <v>426</v>
      </c>
      <c r="B151" s="28" t="s">
        <v>147</v>
      </c>
      <c r="C151" s="15">
        <v>25.732410000000005</v>
      </c>
    </row>
    <row r="152" spans="1:3">
      <c r="A152" s="16">
        <v>223</v>
      </c>
      <c r="B152" s="28" t="s">
        <v>66</v>
      </c>
      <c r="C152" s="15">
        <v>8.1600000000000019</v>
      </c>
    </row>
    <row r="153" spans="1:3">
      <c r="A153" s="16">
        <v>139</v>
      </c>
      <c r="B153" s="28" t="s">
        <v>205</v>
      </c>
      <c r="C153" s="15">
        <v>19.316699999999997</v>
      </c>
    </row>
    <row r="154" spans="1:3">
      <c r="A154" s="16">
        <v>880</v>
      </c>
      <c r="B154" s="28" t="s">
        <v>198</v>
      </c>
      <c r="C154" s="15">
        <v>7.704060000000001</v>
      </c>
    </row>
    <row r="155" spans="1:3">
      <c r="A155" s="16">
        <v>871</v>
      </c>
      <c r="B155" s="28" t="s">
        <v>204</v>
      </c>
      <c r="C155" s="15">
        <v>0</v>
      </c>
    </row>
    <row r="156" spans="1:3">
      <c r="A156" s="16">
        <v>737</v>
      </c>
      <c r="B156" s="28" t="s">
        <v>344</v>
      </c>
      <c r="C156" s="15">
        <v>116.10613000000006</v>
      </c>
    </row>
    <row r="157" spans="1:3">
      <c r="A157" s="16">
        <v>773</v>
      </c>
      <c r="B157" s="28" t="s">
        <v>223</v>
      </c>
      <c r="C157" s="15">
        <v>0</v>
      </c>
    </row>
    <row r="158" spans="1:3">
      <c r="A158" s="16">
        <v>534</v>
      </c>
      <c r="B158" s="28" t="s">
        <v>263</v>
      </c>
      <c r="C158" s="15">
        <v>5.4413400000000003</v>
      </c>
    </row>
    <row r="159" spans="1:3">
      <c r="A159" s="16">
        <v>637</v>
      </c>
      <c r="B159" s="28" t="s">
        <v>341</v>
      </c>
      <c r="C159" s="15">
        <v>0</v>
      </c>
    </row>
    <row r="160" spans="1:3">
      <c r="A160" s="16">
        <v>53</v>
      </c>
      <c r="B160" s="28" t="s">
        <v>342</v>
      </c>
      <c r="C160" s="15">
        <v>0</v>
      </c>
    </row>
    <row r="161" spans="1:3">
      <c r="A161" s="16">
        <v>537</v>
      </c>
      <c r="B161" s="28" t="s">
        <v>242</v>
      </c>
      <c r="C161" s="15">
        <v>12.151759999999996</v>
      </c>
    </row>
    <row r="162" spans="1:3">
      <c r="A162" s="16">
        <v>767</v>
      </c>
      <c r="B162" s="28" t="s">
        <v>38</v>
      </c>
      <c r="C162" s="15">
        <v>149.48007000000004</v>
      </c>
    </row>
    <row r="163" spans="1:3">
      <c r="A163" s="16">
        <v>7800</v>
      </c>
      <c r="B163" s="28" t="s">
        <v>63</v>
      </c>
      <c r="C163" s="15">
        <v>16.865859999999998</v>
      </c>
    </row>
    <row r="164" spans="1:3">
      <c r="A164" s="16">
        <v>171</v>
      </c>
      <c r="B164" s="28" t="s">
        <v>188</v>
      </c>
      <c r="C164" s="15">
        <v>0</v>
      </c>
    </row>
    <row r="165" spans="1:3">
      <c r="A165" s="16">
        <v>7900</v>
      </c>
      <c r="B165" s="28" t="s">
        <v>203</v>
      </c>
      <c r="C165" s="15">
        <v>0</v>
      </c>
    </row>
    <row r="166" spans="1:3">
      <c r="A166" s="16">
        <v>198</v>
      </c>
      <c r="B166" s="28" t="s">
        <v>15</v>
      </c>
      <c r="C166" s="15">
        <v>0</v>
      </c>
    </row>
    <row r="167" spans="1:3">
      <c r="A167" s="16">
        <v>276</v>
      </c>
      <c r="B167" s="28" t="s">
        <v>39</v>
      </c>
      <c r="C167" s="15">
        <v>51.30716000000001</v>
      </c>
    </row>
    <row r="168" spans="1:3">
      <c r="A168" s="16">
        <v>1148</v>
      </c>
      <c r="B168" s="28" t="s">
        <v>180</v>
      </c>
      <c r="C168" s="15">
        <v>0</v>
      </c>
    </row>
    <row r="169" spans="1:3">
      <c r="A169" s="16">
        <v>612</v>
      </c>
      <c r="B169" s="28" t="s">
        <v>236</v>
      </c>
      <c r="C169" s="15">
        <v>186.99939000000003</v>
      </c>
    </row>
    <row r="170" spans="1:3">
      <c r="A170" s="16">
        <v>195</v>
      </c>
      <c r="B170" s="28" t="s">
        <v>26</v>
      </c>
      <c r="C170" s="15">
        <v>228.89662999999999</v>
      </c>
    </row>
    <row r="171" spans="1:3">
      <c r="A171" s="16">
        <v>638</v>
      </c>
      <c r="B171" s="28" t="s">
        <v>244</v>
      </c>
      <c r="C171" s="15">
        <v>156.33568000000005</v>
      </c>
    </row>
    <row r="172" spans="1:3">
      <c r="A172" s="16">
        <v>2640</v>
      </c>
      <c r="B172" s="28" t="s">
        <v>227</v>
      </c>
      <c r="C172" s="15">
        <v>0</v>
      </c>
    </row>
    <row r="173" spans="1:3">
      <c r="A173" s="16">
        <v>444</v>
      </c>
      <c r="B173" s="28" t="s">
        <v>157</v>
      </c>
      <c r="C173" s="15">
        <v>0</v>
      </c>
    </row>
    <row r="174" spans="1:3">
      <c r="A174" s="16">
        <v>616</v>
      </c>
      <c r="B174" s="28" t="s">
        <v>225</v>
      </c>
      <c r="C174" s="15">
        <v>0</v>
      </c>
    </row>
    <row r="175" spans="1:3">
      <c r="A175" s="16">
        <v>206</v>
      </c>
      <c r="B175" s="28" t="s">
        <v>31</v>
      </c>
      <c r="C175" s="15">
        <v>0</v>
      </c>
    </row>
    <row r="176" spans="1:3">
      <c r="A176" s="16">
        <v>735</v>
      </c>
      <c r="B176" s="28" t="s">
        <v>164</v>
      </c>
      <c r="C176" s="15">
        <v>0</v>
      </c>
    </row>
    <row r="177" spans="1:3">
      <c r="A177" s="16">
        <v>8500</v>
      </c>
      <c r="B177" s="28" t="s">
        <v>185</v>
      </c>
      <c r="C177" s="15">
        <v>0</v>
      </c>
    </row>
    <row r="178" spans="1:3">
      <c r="A178" s="16">
        <v>8600</v>
      </c>
      <c r="B178" s="28" t="s">
        <v>206</v>
      </c>
      <c r="C178" s="15">
        <v>0</v>
      </c>
    </row>
    <row r="179" spans="1:3">
      <c r="A179" s="16">
        <v>184</v>
      </c>
      <c r="B179" s="28" t="s">
        <v>154</v>
      </c>
      <c r="C179" s="15">
        <v>0</v>
      </c>
    </row>
    <row r="180" spans="1:3">
      <c r="A180" s="16">
        <v>2650</v>
      </c>
      <c r="B180" s="28" t="s">
        <v>219</v>
      </c>
      <c r="C180" s="15">
        <v>0</v>
      </c>
    </row>
    <row r="181" spans="1:3">
      <c r="A181" s="16">
        <v>127</v>
      </c>
      <c r="B181" s="28" t="s">
        <v>218</v>
      </c>
      <c r="C181" s="15">
        <v>0</v>
      </c>
    </row>
    <row r="182" spans="1:3">
      <c r="A182" s="16">
        <v>8700</v>
      </c>
      <c r="B182" s="28" t="s">
        <v>34</v>
      </c>
      <c r="C182" s="15">
        <v>0</v>
      </c>
    </row>
    <row r="183" spans="1:3">
      <c r="A183" s="16">
        <v>247</v>
      </c>
      <c r="B183" s="28" t="s">
        <v>197</v>
      </c>
      <c r="C183" s="15">
        <v>6.2156699999999994</v>
      </c>
    </row>
    <row r="184" spans="1:3">
      <c r="A184" s="16">
        <v>284</v>
      </c>
      <c r="B184" s="28" t="s">
        <v>58</v>
      </c>
      <c r="C184" s="15">
        <v>0</v>
      </c>
    </row>
    <row r="185" spans="1:3">
      <c r="A185" s="16">
        <v>327</v>
      </c>
      <c r="B185" s="28" t="s">
        <v>222</v>
      </c>
      <c r="C185" s="15">
        <v>1.6199999999999999</v>
      </c>
    </row>
    <row r="186" spans="1:3">
      <c r="A186" s="16">
        <v>2008</v>
      </c>
      <c r="B186" s="28" t="s">
        <v>100</v>
      </c>
      <c r="C186" s="15">
        <v>124.68919000000008</v>
      </c>
    </row>
    <row r="187" spans="1:3">
      <c r="A187" s="16">
        <v>2015</v>
      </c>
      <c r="B187" s="28" t="s">
        <v>240</v>
      </c>
      <c r="C187" s="15">
        <v>0</v>
      </c>
    </row>
    <row r="188" spans="1:3">
      <c r="A188" s="16">
        <v>232</v>
      </c>
      <c r="B188" s="28" t="s">
        <v>161</v>
      </c>
      <c r="C188" s="15">
        <v>0</v>
      </c>
    </row>
    <row r="189" spans="1:3">
      <c r="A189" s="16">
        <v>661</v>
      </c>
      <c r="B189" s="28" t="s">
        <v>266</v>
      </c>
      <c r="C189" s="15">
        <v>0</v>
      </c>
    </row>
    <row r="190" spans="1:3">
      <c r="A190" s="16">
        <v>5000</v>
      </c>
      <c r="B190" s="28" t="s">
        <v>196</v>
      </c>
      <c r="C190" s="15">
        <v>0</v>
      </c>
    </row>
    <row r="191" spans="1:3">
      <c r="A191" s="16">
        <v>287</v>
      </c>
      <c r="B191" s="28" t="s">
        <v>159</v>
      </c>
      <c r="C191" s="15">
        <v>20.166510000000002</v>
      </c>
    </row>
    <row r="192" spans="1:3">
      <c r="A192" s="16">
        <v>154</v>
      </c>
      <c r="B192" s="28" t="s">
        <v>59</v>
      </c>
      <c r="C192" s="15">
        <v>23.509500000000003</v>
      </c>
    </row>
    <row r="193" spans="1:3">
      <c r="A193" s="16">
        <v>2003</v>
      </c>
      <c r="B193" s="28" t="s">
        <v>90</v>
      </c>
      <c r="C193" s="15">
        <v>2.8000000000000003</v>
      </c>
    </row>
    <row r="194" spans="1:3">
      <c r="A194" s="16">
        <v>2002</v>
      </c>
      <c r="B194" s="28" t="s">
        <v>264</v>
      </c>
      <c r="C194" s="15">
        <v>3.92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94"/>
  <sheetViews>
    <sheetView rightToLeft="1" workbookViewId="0">
      <selection activeCell="C1" sqref="C1:C1048576"/>
    </sheetView>
  </sheetViews>
  <sheetFormatPr defaultRowHeight="14.5"/>
  <cols>
    <col min="1" max="1" width="9.453125" style="16" bestFit="1" customWidth="1"/>
    <col min="2" max="2" width="15" style="28" bestFit="1" customWidth="1"/>
    <col min="3" max="3" width="9" style="15"/>
  </cols>
  <sheetData>
    <row r="1" spans="1:3" ht="15.5">
      <c r="A1" s="22" t="s">
        <v>345</v>
      </c>
      <c r="B1" s="23" t="s">
        <v>349</v>
      </c>
      <c r="C1" s="15" t="s">
        <v>355</v>
      </c>
    </row>
    <row r="2" spans="1:3">
      <c r="A2" s="16">
        <v>679</v>
      </c>
      <c r="B2" s="28" t="s">
        <v>30</v>
      </c>
      <c r="C2" s="15">
        <v>0</v>
      </c>
    </row>
    <row r="3" spans="1:3">
      <c r="A3" s="16">
        <v>175</v>
      </c>
      <c r="B3" s="28" t="s">
        <v>146</v>
      </c>
      <c r="C3" s="15">
        <v>0</v>
      </c>
    </row>
    <row r="4" spans="1:3">
      <c r="A4" s="16">
        <v>182</v>
      </c>
      <c r="B4" s="28" t="s">
        <v>179</v>
      </c>
      <c r="C4" s="15">
        <v>0</v>
      </c>
    </row>
    <row r="5" spans="1:3">
      <c r="A5" s="16">
        <v>446</v>
      </c>
      <c r="B5" s="28" t="s">
        <v>193</v>
      </c>
      <c r="C5" s="15">
        <v>0</v>
      </c>
    </row>
    <row r="6" spans="1:3">
      <c r="A6" s="16">
        <v>2710</v>
      </c>
      <c r="B6" s="28" t="s">
        <v>330</v>
      </c>
      <c r="C6" s="15">
        <v>0</v>
      </c>
    </row>
    <row r="7" spans="1:3">
      <c r="A7" s="16">
        <v>2024</v>
      </c>
      <c r="B7" s="28" t="s">
        <v>331</v>
      </c>
      <c r="C7" s="15">
        <v>0</v>
      </c>
    </row>
    <row r="8" spans="1:3">
      <c r="A8" s="16">
        <v>680</v>
      </c>
      <c r="B8" s="28" t="s">
        <v>20</v>
      </c>
      <c r="C8" s="15">
        <v>18.541094062499997</v>
      </c>
    </row>
    <row r="9" spans="1:3">
      <c r="A9" s="16">
        <v>2400</v>
      </c>
      <c r="B9" s="28" t="s">
        <v>260</v>
      </c>
      <c r="C9" s="15">
        <v>0</v>
      </c>
    </row>
    <row r="10" spans="1:3">
      <c r="A10" s="16">
        <v>850</v>
      </c>
      <c r="B10" s="28" t="s">
        <v>54</v>
      </c>
      <c r="C10" s="15">
        <v>0</v>
      </c>
    </row>
    <row r="11" spans="1:3">
      <c r="A11" s="16">
        <v>716</v>
      </c>
      <c r="B11" s="28" t="s">
        <v>177</v>
      </c>
      <c r="C11" s="15">
        <v>10.351603125000002</v>
      </c>
    </row>
    <row r="12" spans="1:3">
      <c r="A12" s="16">
        <v>868</v>
      </c>
      <c r="B12" s="28" t="s">
        <v>346</v>
      </c>
      <c r="C12" s="15">
        <v>0</v>
      </c>
    </row>
    <row r="13" spans="1:3">
      <c r="A13" s="16">
        <v>204</v>
      </c>
      <c r="B13" s="28" t="s">
        <v>332</v>
      </c>
      <c r="C13" s="15">
        <v>0</v>
      </c>
    </row>
    <row r="14" spans="1:3">
      <c r="A14" s="16">
        <v>841</v>
      </c>
      <c r="B14" s="28" t="s">
        <v>261</v>
      </c>
      <c r="C14" s="15">
        <v>4.6025</v>
      </c>
    </row>
    <row r="15" spans="1:3">
      <c r="A15" s="16">
        <v>41</v>
      </c>
      <c r="B15" s="28" t="s">
        <v>172</v>
      </c>
      <c r="C15" s="15">
        <v>0</v>
      </c>
    </row>
    <row r="16" spans="1:3">
      <c r="A16" s="16">
        <v>6000</v>
      </c>
      <c r="B16" s="28" t="s">
        <v>70</v>
      </c>
      <c r="C16" s="15">
        <v>0</v>
      </c>
    </row>
    <row r="17" spans="1:3">
      <c r="A17" s="16">
        <v>697</v>
      </c>
      <c r="B17" s="28" t="s">
        <v>21</v>
      </c>
      <c r="C17" s="15">
        <v>10.788167812499999</v>
      </c>
    </row>
    <row r="18" spans="1:3">
      <c r="A18" s="16">
        <v>698</v>
      </c>
      <c r="B18" s="28" t="s">
        <v>189</v>
      </c>
      <c r="C18" s="15">
        <v>5.3967656249999987</v>
      </c>
    </row>
    <row r="19" spans="1:3">
      <c r="A19" s="16">
        <v>2043</v>
      </c>
      <c r="B19" s="28" t="s">
        <v>191</v>
      </c>
      <c r="C19" s="15">
        <v>0</v>
      </c>
    </row>
    <row r="20" spans="1:3">
      <c r="A20" s="16">
        <v>317</v>
      </c>
      <c r="B20" s="28" t="s">
        <v>230</v>
      </c>
      <c r="C20" s="15">
        <v>0</v>
      </c>
    </row>
    <row r="21" spans="1:3">
      <c r="A21" s="16">
        <v>373</v>
      </c>
      <c r="B21" s="28" t="s">
        <v>67</v>
      </c>
      <c r="C21" s="15">
        <v>2.452</v>
      </c>
    </row>
    <row r="22" spans="1:3">
      <c r="A22" s="16">
        <v>877</v>
      </c>
      <c r="B22" s="28" t="s">
        <v>152</v>
      </c>
      <c r="C22" s="15">
        <v>0</v>
      </c>
    </row>
    <row r="23" spans="1:3">
      <c r="A23" s="16">
        <v>800</v>
      </c>
      <c r="B23" s="28" t="s">
        <v>239</v>
      </c>
      <c r="C23" s="15">
        <v>0</v>
      </c>
    </row>
    <row r="24" spans="1:3">
      <c r="A24" s="16">
        <v>288</v>
      </c>
      <c r="B24" s="28" t="s">
        <v>46</v>
      </c>
      <c r="C24" s="15">
        <v>0</v>
      </c>
    </row>
    <row r="25" spans="1:3">
      <c r="A25" s="16">
        <v>200</v>
      </c>
      <c r="B25" s="28" t="s">
        <v>175</v>
      </c>
      <c r="C25" s="15">
        <v>0</v>
      </c>
    </row>
    <row r="26" spans="1:3">
      <c r="A26" s="16">
        <v>326</v>
      </c>
      <c r="B26" s="28" t="s">
        <v>18</v>
      </c>
      <c r="C26" s="15">
        <v>16.113962812500002</v>
      </c>
    </row>
    <row r="27" spans="1:3">
      <c r="A27" s="16">
        <v>252</v>
      </c>
      <c r="B27" s="28" t="s">
        <v>195</v>
      </c>
      <c r="C27" s="15">
        <v>0</v>
      </c>
    </row>
    <row r="28" spans="1:3">
      <c r="A28" s="16">
        <v>386</v>
      </c>
      <c r="B28" s="28" t="s">
        <v>194</v>
      </c>
      <c r="C28" s="15">
        <v>0</v>
      </c>
    </row>
    <row r="29" spans="1:3">
      <c r="A29" s="16">
        <v>418</v>
      </c>
      <c r="B29" s="28" t="s">
        <v>69</v>
      </c>
      <c r="C29" s="15">
        <v>0</v>
      </c>
    </row>
    <row r="30" spans="1:3">
      <c r="A30" s="16">
        <v>9800</v>
      </c>
      <c r="B30" s="13" t="s">
        <v>343</v>
      </c>
      <c r="C30" s="15">
        <v>3.6000000000000004E-2</v>
      </c>
    </row>
    <row r="31" spans="1:3">
      <c r="A31" s="16">
        <v>389</v>
      </c>
      <c r="B31" s="28" t="s">
        <v>144</v>
      </c>
      <c r="C31" s="15">
        <v>0.78800000000000003</v>
      </c>
    </row>
    <row r="32" spans="1:3">
      <c r="A32" s="16">
        <v>617</v>
      </c>
      <c r="B32" s="28" t="s">
        <v>168</v>
      </c>
      <c r="C32" s="15">
        <v>9.421875</v>
      </c>
    </row>
    <row r="33" spans="1:3">
      <c r="A33" s="16">
        <v>33</v>
      </c>
      <c r="B33" s="28" t="s">
        <v>86</v>
      </c>
      <c r="C33" s="15">
        <v>0</v>
      </c>
    </row>
    <row r="34" spans="1:3">
      <c r="A34" s="16">
        <v>628</v>
      </c>
      <c r="B34" s="28" t="s">
        <v>251</v>
      </c>
      <c r="C34" s="15">
        <v>0</v>
      </c>
    </row>
    <row r="35" spans="1:3">
      <c r="A35" s="16">
        <v>853</v>
      </c>
      <c r="B35" s="28" t="s">
        <v>178</v>
      </c>
      <c r="C35" s="15">
        <v>0</v>
      </c>
    </row>
    <row r="36" spans="1:3">
      <c r="A36" s="16">
        <v>872</v>
      </c>
      <c r="B36" s="28" t="s">
        <v>347</v>
      </c>
      <c r="C36" s="15">
        <v>0</v>
      </c>
    </row>
    <row r="37" spans="1:3">
      <c r="A37" s="16">
        <v>379</v>
      </c>
      <c r="B37" s="28" t="s">
        <v>201</v>
      </c>
      <c r="C37" s="15">
        <v>0</v>
      </c>
    </row>
    <row r="38" spans="1:3">
      <c r="A38" s="16">
        <v>683</v>
      </c>
      <c r="B38" s="28" t="s">
        <v>235</v>
      </c>
      <c r="C38" s="15">
        <v>0</v>
      </c>
    </row>
    <row r="39" spans="1:3">
      <c r="A39" s="16">
        <v>870</v>
      </c>
      <c r="B39" s="28" t="s">
        <v>288</v>
      </c>
      <c r="C39" s="15">
        <v>8.8316381249999996</v>
      </c>
    </row>
    <row r="40" spans="1:3">
      <c r="A40" s="16">
        <v>50</v>
      </c>
      <c r="B40" s="28" t="s">
        <v>216</v>
      </c>
      <c r="C40" s="15">
        <v>0</v>
      </c>
    </row>
    <row r="41" spans="1:3">
      <c r="A41" s="16">
        <v>2018</v>
      </c>
      <c r="B41" s="28" t="s">
        <v>167</v>
      </c>
      <c r="C41" s="15">
        <v>11.953125</v>
      </c>
    </row>
    <row r="42" spans="1:3">
      <c r="A42" s="16">
        <v>173</v>
      </c>
      <c r="B42" s="28" t="s">
        <v>150</v>
      </c>
      <c r="C42" s="15">
        <v>15.307810312499997</v>
      </c>
    </row>
    <row r="43" spans="1:3">
      <c r="A43" s="16">
        <v>207</v>
      </c>
      <c r="B43" s="28" t="s">
        <v>35</v>
      </c>
      <c r="C43" s="15">
        <v>0</v>
      </c>
    </row>
    <row r="44" spans="1:3">
      <c r="A44" s="16">
        <v>360</v>
      </c>
      <c r="B44" s="28" t="s">
        <v>231</v>
      </c>
      <c r="C44" s="15">
        <v>0</v>
      </c>
    </row>
    <row r="45" spans="1:3">
      <c r="A45" s="16">
        <v>1077</v>
      </c>
      <c r="B45" s="28" t="s">
        <v>151</v>
      </c>
      <c r="C45" s="15">
        <v>0</v>
      </c>
    </row>
    <row r="46" spans="1:3">
      <c r="A46" s="16">
        <v>627</v>
      </c>
      <c r="B46" s="28" t="s">
        <v>267</v>
      </c>
      <c r="C46" s="15">
        <v>0</v>
      </c>
    </row>
    <row r="47" spans="1:3">
      <c r="A47" s="16">
        <v>346</v>
      </c>
      <c r="B47" s="28" t="s">
        <v>170</v>
      </c>
      <c r="C47" s="15">
        <v>0</v>
      </c>
    </row>
    <row r="48" spans="1:3">
      <c r="A48" s="16">
        <v>225</v>
      </c>
      <c r="B48" s="28" t="s">
        <v>61</v>
      </c>
      <c r="C48" s="15">
        <v>0</v>
      </c>
    </row>
    <row r="49" spans="1:3">
      <c r="A49" s="16">
        <v>239</v>
      </c>
      <c r="B49" s="28" t="s">
        <v>145</v>
      </c>
      <c r="C49" s="15">
        <v>0</v>
      </c>
    </row>
    <row r="50" spans="1:3">
      <c r="A50" s="16">
        <v>734</v>
      </c>
      <c r="B50" s="28" t="s">
        <v>163</v>
      </c>
      <c r="C50" s="15">
        <v>6.2176668749999999</v>
      </c>
    </row>
    <row r="51" spans="1:3">
      <c r="A51" s="16">
        <v>144</v>
      </c>
      <c r="B51" s="28" t="s">
        <v>199</v>
      </c>
      <c r="C51" s="15">
        <v>0</v>
      </c>
    </row>
    <row r="52" spans="1:3">
      <c r="A52" s="16">
        <v>72</v>
      </c>
      <c r="B52" s="28" t="s">
        <v>95</v>
      </c>
      <c r="C52" s="15">
        <v>11.517687500000001</v>
      </c>
    </row>
    <row r="53" spans="1:3">
      <c r="A53" s="16">
        <v>218</v>
      </c>
      <c r="B53" s="28" t="s">
        <v>202</v>
      </c>
      <c r="C53" s="15">
        <v>0</v>
      </c>
    </row>
    <row r="54" spans="1:3">
      <c r="A54" s="16">
        <v>541</v>
      </c>
      <c r="B54" s="28" t="s">
        <v>333</v>
      </c>
      <c r="C54" s="15">
        <v>0</v>
      </c>
    </row>
    <row r="55" spans="1:3">
      <c r="A55" s="16">
        <v>842</v>
      </c>
      <c r="B55" s="28" t="s">
        <v>209</v>
      </c>
      <c r="C55" s="15">
        <v>0</v>
      </c>
    </row>
    <row r="56" spans="1:3">
      <c r="A56" s="21">
        <v>494</v>
      </c>
      <c r="B56" s="14" t="s">
        <v>334</v>
      </c>
      <c r="C56" s="15">
        <v>0</v>
      </c>
    </row>
    <row r="57" spans="1:3">
      <c r="A57" s="16">
        <v>738</v>
      </c>
      <c r="B57" s="28" t="s">
        <v>232</v>
      </c>
      <c r="C57" s="15">
        <v>0</v>
      </c>
    </row>
    <row r="58" spans="1:3">
      <c r="A58" s="16">
        <v>675</v>
      </c>
      <c r="B58" s="28" t="s">
        <v>217</v>
      </c>
      <c r="C58" s="15">
        <v>10.354229999999999</v>
      </c>
    </row>
    <row r="59" spans="1:3">
      <c r="A59" s="16">
        <v>191</v>
      </c>
      <c r="B59" s="28" t="s">
        <v>190</v>
      </c>
      <c r="C59" s="15">
        <v>0</v>
      </c>
    </row>
    <row r="60" spans="1:3">
      <c r="A60" s="16">
        <v>9700</v>
      </c>
      <c r="B60" s="28" t="s">
        <v>37</v>
      </c>
      <c r="C60" s="15">
        <v>0</v>
      </c>
    </row>
    <row r="61" spans="1:3">
      <c r="A61" s="16">
        <v>434</v>
      </c>
      <c r="B61" s="28" t="s">
        <v>237</v>
      </c>
      <c r="C61" s="15">
        <v>0</v>
      </c>
    </row>
    <row r="62" spans="1:3">
      <c r="A62" s="16">
        <v>377</v>
      </c>
      <c r="B62" s="28" t="s">
        <v>213</v>
      </c>
      <c r="C62" s="15">
        <v>9.514130625</v>
      </c>
    </row>
    <row r="63" spans="1:3">
      <c r="A63" s="16">
        <v>423</v>
      </c>
      <c r="B63" s="28" t="s">
        <v>148</v>
      </c>
      <c r="C63" s="15">
        <v>0</v>
      </c>
    </row>
    <row r="64" spans="1:3">
      <c r="A64" s="16">
        <v>6400</v>
      </c>
      <c r="B64" s="28" t="s">
        <v>317</v>
      </c>
      <c r="C64" s="15">
        <v>0</v>
      </c>
    </row>
    <row r="65" spans="1:3">
      <c r="A65" s="16">
        <v>9300</v>
      </c>
      <c r="B65" s="28" t="s">
        <v>155</v>
      </c>
      <c r="C65" s="15">
        <v>0</v>
      </c>
    </row>
    <row r="66" spans="1:3">
      <c r="A66" s="16">
        <v>1290</v>
      </c>
      <c r="B66" s="28" t="s">
        <v>245</v>
      </c>
      <c r="C66" s="15">
        <v>0</v>
      </c>
    </row>
    <row r="67" spans="1:3">
      <c r="A67" s="16">
        <v>235</v>
      </c>
      <c r="B67" s="28" t="s">
        <v>256</v>
      </c>
      <c r="C67" s="15">
        <v>0</v>
      </c>
    </row>
    <row r="68" spans="1:3">
      <c r="A68" s="16">
        <v>717</v>
      </c>
      <c r="B68" s="28" t="s">
        <v>14</v>
      </c>
      <c r="C68" s="15">
        <v>0</v>
      </c>
    </row>
    <row r="69" spans="1:3">
      <c r="A69" s="16">
        <v>205</v>
      </c>
      <c r="B69" s="28" t="s">
        <v>160</v>
      </c>
      <c r="C69" s="15">
        <v>0</v>
      </c>
    </row>
    <row r="70" spans="1:3">
      <c r="A70" s="16">
        <v>6500</v>
      </c>
      <c r="B70" s="28" t="s">
        <v>84</v>
      </c>
      <c r="C70" s="15">
        <v>0</v>
      </c>
    </row>
    <row r="71" spans="1:3">
      <c r="A71" s="16">
        <v>6600</v>
      </c>
      <c r="B71" s="28" t="s">
        <v>335</v>
      </c>
      <c r="C71" s="15">
        <v>0</v>
      </c>
    </row>
    <row r="72" spans="1:3">
      <c r="A72" s="16">
        <v>662</v>
      </c>
      <c r="B72" s="28" t="s">
        <v>12</v>
      </c>
      <c r="C72" s="15">
        <v>0</v>
      </c>
    </row>
    <row r="73" spans="1:3">
      <c r="A73" s="16">
        <v>115</v>
      </c>
      <c r="B73" s="28" t="s">
        <v>265</v>
      </c>
      <c r="C73" s="15">
        <v>0</v>
      </c>
    </row>
    <row r="74" spans="1:3">
      <c r="A74" s="16">
        <v>355</v>
      </c>
      <c r="B74" s="28" t="s">
        <v>214</v>
      </c>
      <c r="C74" s="15">
        <v>9.03515625</v>
      </c>
    </row>
    <row r="75" spans="1:3">
      <c r="A75" s="16">
        <v>219</v>
      </c>
      <c r="B75" s="28" t="s">
        <v>22</v>
      </c>
      <c r="C75" s="15">
        <v>0</v>
      </c>
    </row>
    <row r="76" spans="1:3">
      <c r="A76" s="16">
        <v>162</v>
      </c>
      <c r="B76" s="28" t="s">
        <v>44</v>
      </c>
      <c r="C76" s="15">
        <v>0</v>
      </c>
    </row>
    <row r="77" spans="1:3">
      <c r="A77" s="16">
        <v>807</v>
      </c>
      <c r="B77" s="28" t="s">
        <v>162</v>
      </c>
      <c r="C77" s="15">
        <v>0</v>
      </c>
    </row>
    <row r="78" spans="1:3">
      <c r="A78" s="16">
        <v>422</v>
      </c>
      <c r="B78" s="28" t="s">
        <v>23</v>
      </c>
      <c r="C78" s="15">
        <v>0</v>
      </c>
    </row>
    <row r="79" spans="1:3">
      <c r="A79" s="16">
        <v>1247</v>
      </c>
      <c r="B79" s="28" t="s">
        <v>85</v>
      </c>
      <c r="C79" s="15">
        <v>0</v>
      </c>
    </row>
    <row r="80" spans="1:3">
      <c r="A80" s="16">
        <v>2730</v>
      </c>
      <c r="B80" s="28" t="s">
        <v>336</v>
      </c>
      <c r="C80" s="15">
        <v>0</v>
      </c>
    </row>
    <row r="81" spans="1:3">
      <c r="A81" s="16">
        <v>2720</v>
      </c>
      <c r="B81" s="28" t="s">
        <v>208</v>
      </c>
      <c r="C81" s="15">
        <v>0</v>
      </c>
    </row>
    <row r="82" spans="1:3">
      <c r="A82" s="16">
        <v>758</v>
      </c>
      <c r="B82" s="28" t="s">
        <v>62</v>
      </c>
      <c r="C82" s="15">
        <v>0</v>
      </c>
    </row>
    <row r="83" spans="1:3">
      <c r="A83" s="16">
        <v>753</v>
      </c>
      <c r="B83" s="28" t="s">
        <v>176</v>
      </c>
      <c r="C83" s="15">
        <v>0</v>
      </c>
    </row>
    <row r="84" spans="1:3">
      <c r="A84" s="16">
        <v>417</v>
      </c>
      <c r="B84" s="28" t="s">
        <v>166</v>
      </c>
      <c r="C84" s="15">
        <v>28.851285937499998</v>
      </c>
    </row>
    <row r="85" spans="1:3">
      <c r="A85" s="16">
        <v>183</v>
      </c>
      <c r="B85" s="28" t="s">
        <v>43</v>
      </c>
      <c r="C85" s="15">
        <v>0</v>
      </c>
    </row>
    <row r="86" spans="1:3">
      <c r="A86" s="16">
        <v>180</v>
      </c>
      <c r="B86" s="28" t="s">
        <v>247</v>
      </c>
      <c r="C86" s="15">
        <v>0</v>
      </c>
    </row>
    <row r="87" spans="1:3">
      <c r="A87" s="16">
        <v>633</v>
      </c>
      <c r="B87" s="28" t="s">
        <v>337</v>
      </c>
      <c r="C87" s="15">
        <v>0</v>
      </c>
    </row>
    <row r="88" spans="1:3">
      <c r="A88" s="16">
        <v>427</v>
      </c>
      <c r="B88" s="28" t="s">
        <v>238</v>
      </c>
      <c r="C88" s="15">
        <v>0</v>
      </c>
    </row>
    <row r="89" spans="1:3">
      <c r="A89" s="16">
        <v>310</v>
      </c>
      <c r="B89" s="28" t="s">
        <v>99</v>
      </c>
      <c r="C89" s="15">
        <v>26.291671874999995</v>
      </c>
    </row>
    <row r="90" spans="1:3">
      <c r="A90" s="16">
        <v>582</v>
      </c>
      <c r="B90" s="28" t="s">
        <v>181</v>
      </c>
      <c r="C90" s="15">
        <v>0</v>
      </c>
    </row>
    <row r="91" spans="1:3">
      <c r="A91" s="16">
        <v>187</v>
      </c>
      <c r="B91" s="28" t="s">
        <v>29</v>
      </c>
      <c r="C91" s="15">
        <v>1.715236875</v>
      </c>
    </row>
    <row r="92" spans="1:3">
      <c r="A92" s="16">
        <v>217</v>
      </c>
      <c r="B92" s="28" t="s">
        <v>24</v>
      </c>
      <c r="C92" s="15">
        <v>8.3989265624999998</v>
      </c>
    </row>
    <row r="93" spans="1:3">
      <c r="A93" s="16">
        <v>190</v>
      </c>
      <c r="B93" s="28" t="s">
        <v>17</v>
      </c>
      <c r="C93" s="15">
        <v>60.518697187499995</v>
      </c>
    </row>
    <row r="94" spans="1:3">
      <c r="A94" s="16">
        <v>193</v>
      </c>
      <c r="B94" s="28" t="s">
        <v>16</v>
      </c>
      <c r="C94" s="15">
        <v>1.9272881249999998</v>
      </c>
    </row>
    <row r="95" spans="1:3">
      <c r="A95" s="16">
        <v>233</v>
      </c>
      <c r="B95" s="28" t="s">
        <v>19</v>
      </c>
      <c r="C95" s="15">
        <v>7.5158915624999985</v>
      </c>
    </row>
    <row r="96" spans="1:3">
      <c r="A96" s="16">
        <v>168</v>
      </c>
      <c r="B96" s="28" t="s">
        <v>173</v>
      </c>
      <c r="C96" s="15">
        <v>0</v>
      </c>
    </row>
    <row r="97" spans="1:3">
      <c r="A97" s="16">
        <v>170</v>
      </c>
      <c r="B97" s="28" t="s">
        <v>165</v>
      </c>
      <c r="C97" s="15">
        <v>0</v>
      </c>
    </row>
    <row r="98" spans="1:3">
      <c r="A98" s="16">
        <v>387</v>
      </c>
      <c r="B98" s="28" t="s">
        <v>33</v>
      </c>
      <c r="C98" s="15">
        <v>1.9419687499999998</v>
      </c>
    </row>
    <row r="99" spans="1:3">
      <c r="A99" s="16">
        <v>98</v>
      </c>
      <c r="B99" s="28" t="s">
        <v>36</v>
      </c>
      <c r="C99" s="15">
        <v>0</v>
      </c>
    </row>
    <row r="100" spans="1:3">
      <c r="A100" s="16">
        <v>316</v>
      </c>
      <c r="B100" s="28" t="s">
        <v>221</v>
      </c>
      <c r="C100" s="15">
        <v>0</v>
      </c>
    </row>
    <row r="101" spans="1:3">
      <c r="A101" s="16">
        <v>6900</v>
      </c>
      <c r="B101" s="28" t="s">
        <v>259</v>
      </c>
      <c r="C101" s="15">
        <v>0</v>
      </c>
    </row>
    <row r="102" spans="1:3">
      <c r="A102" s="16">
        <v>249</v>
      </c>
      <c r="B102" s="28" t="s">
        <v>224</v>
      </c>
      <c r="C102" s="15">
        <v>0</v>
      </c>
    </row>
    <row r="103" spans="1:3">
      <c r="A103" s="16">
        <v>189</v>
      </c>
      <c r="B103" s="28" t="s">
        <v>41</v>
      </c>
      <c r="C103" s="15">
        <v>0</v>
      </c>
    </row>
    <row r="104" spans="1:3">
      <c r="A104" s="16">
        <v>634</v>
      </c>
      <c r="B104" s="28" t="s">
        <v>262</v>
      </c>
      <c r="C104" s="15">
        <v>0</v>
      </c>
    </row>
    <row r="105" spans="1:3">
      <c r="A105" s="16">
        <v>654</v>
      </c>
      <c r="B105" s="28" t="s">
        <v>282</v>
      </c>
      <c r="C105" s="15">
        <v>0</v>
      </c>
    </row>
    <row r="106" spans="1:3">
      <c r="A106" s="16">
        <v>267</v>
      </c>
      <c r="B106" s="28" t="s">
        <v>182</v>
      </c>
      <c r="C106" s="15">
        <v>0</v>
      </c>
    </row>
    <row r="107" spans="1:3">
      <c r="A107" s="16">
        <v>580</v>
      </c>
      <c r="B107" s="28" t="s">
        <v>192</v>
      </c>
      <c r="C107" s="15">
        <v>0</v>
      </c>
    </row>
    <row r="108" spans="1:3">
      <c r="A108" s="16">
        <v>715</v>
      </c>
      <c r="B108" s="28" t="s">
        <v>169</v>
      </c>
      <c r="C108" s="15">
        <v>0</v>
      </c>
    </row>
    <row r="109" spans="1:3">
      <c r="A109" s="16">
        <v>7000</v>
      </c>
      <c r="B109" s="28" t="s">
        <v>184</v>
      </c>
      <c r="C109" s="15">
        <v>0</v>
      </c>
    </row>
    <row r="110" spans="1:3">
      <c r="A110" s="16">
        <v>1171</v>
      </c>
      <c r="B110" s="28" t="s">
        <v>183</v>
      </c>
      <c r="C110" s="15">
        <v>0</v>
      </c>
    </row>
    <row r="111" spans="1:3">
      <c r="A111" s="16">
        <v>2055</v>
      </c>
      <c r="B111" s="28" t="s">
        <v>210</v>
      </c>
      <c r="C111" s="15">
        <v>5.4944240625000003</v>
      </c>
    </row>
    <row r="112" spans="1:3">
      <c r="A112" s="16">
        <v>689</v>
      </c>
      <c r="B112" s="28" t="s">
        <v>233</v>
      </c>
      <c r="C112" s="15">
        <v>0</v>
      </c>
    </row>
    <row r="113" spans="1:3">
      <c r="A113" s="16">
        <v>375</v>
      </c>
      <c r="B113" s="28" t="s">
        <v>220</v>
      </c>
      <c r="C113" s="15">
        <v>0</v>
      </c>
    </row>
    <row r="114" spans="1:3">
      <c r="A114" s="16">
        <v>722</v>
      </c>
      <c r="B114" s="28" t="s">
        <v>42</v>
      </c>
      <c r="C114" s="15">
        <v>0</v>
      </c>
    </row>
    <row r="115" spans="1:3">
      <c r="A115" s="16">
        <v>606</v>
      </c>
      <c r="B115" s="28" t="s">
        <v>228</v>
      </c>
      <c r="C115" s="15">
        <v>0</v>
      </c>
    </row>
    <row r="116" spans="1:3">
      <c r="A116" s="16">
        <v>1128</v>
      </c>
      <c r="B116" s="28" t="s">
        <v>229</v>
      </c>
      <c r="C116" s="15">
        <v>0</v>
      </c>
    </row>
    <row r="117" spans="1:3">
      <c r="A117" s="16">
        <v>649</v>
      </c>
      <c r="B117" s="28" t="s">
        <v>338</v>
      </c>
      <c r="C117" s="15">
        <v>0</v>
      </c>
    </row>
    <row r="118" spans="1:3">
      <c r="A118" s="16">
        <v>382</v>
      </c>
      <c r="B118" s="28" t="s">
        <v>98</v>
      </c>
      <c r="C118" s="15">
        <v>0</v>
      </c>
    </row>
    <row r="119" spans="1:3">
      <c r="A119" s="16">
        <v>197</v>
      </c>
      <c r="B119" s="28" t="s">
        <v>97</v>
      </c>
      <c r="C119" s="15">
        <v>21.603136249999999</v>
      </c>
    </row>
    <row r="120" spans="1:3">
      <c r="A120" s="16">
        <v>694</v>
      </c>
      <c r="B120" s="28" t="s">
        <v>96</v>
      </c>
      <c r="C120" s="15">
        <v>9.2781562500000003</v>
      </c>
    </row>
    <row r="121" spans="1:3">
      <c r="A121" s="16">
        <v>290</v>
      </c>
      <c r="B121" s="28" t="s">
        <v>53</v>
      </c>
      <c r="C121" s="15">
        <v>0</v>
      </c>
    </row>
    <row r="122" spans="1:3">
      <c r="A122" s="16">
        <v>344</v>
      </c>
      <c r="B122" s="28" t="s">
        <v>77</v>
      </c>
      <c r="C122" s="15">
        <v>9.2365312499999987</v>
      </c>
    </row>
    <row r="123" spans="1:3">
      <c r="A123" s="16">
        <v>230</v>
      </c>
      <c r="B123" s="28" t="s">
        <v>40</v>
      </c>
      <c r="C123" s="15">
        <v>0</v>
      </c>
    </row>
    <row r="124" spans="1:3">
      <c r="A124" s="16">
        <v>648</v>
      </c>
      <c r="B124" s="28" t="s">
        <v>76</v>
      </c>
      <c r="C124" s="15">
        <v>9.74925</v>
      </c>
    </row>
    <row r="125" spans="1:3">
      <c r="A125" s="16">
        <v>194</v>
      </c>
      <c r="B125" s="28" t="s">
        <v>174</v>
      </c>
      <c r="C125" s="15">
        <v>0</v>
      </c>
    </row>
    <row r="126" spans="1:3">
      <c r="A126" s="16">
        <v>213</v>
      </c>
      <c r="B126" s="28" t="s">
        <v>158</v>
      </c>
      <c r="C126" s="15">
        <v>0</v>
      </c>
    </row>
    <row r="127" spans="1:3">
      <c r="A127" s="16">
        <v>425</v>
      </c>
      <c r="B127" s="28" t="s">
        <v>47</v>
      </c>
      <c r="C127" s="15">
        <v>0</v>
      </c>
    </row>
    <row r="128" spans="1:3">
      <c r="A128" s="16">
        <v>312</v>
      </c>
      <c r="B128" s="28" t="s">
        <v>241</v>
      </c>
      <c r="C128" s="15">
        <v>0</v>
      </c>
    </row>
    <row r="129" spans="1:3">
      <c r="A129" s="16">
        <v>686</v>
      </c>
      <c r="B129" s="28" t="s">
        <v>28</v>
      </c>
      <c r="C129" s="15">
        <v>0</v>
      </c>
    </row>
    <row r="130" spans="1:3">
      <c r="A130" s="16">
        <v>858</v>
      </c>
      <c r="B130" s="28" t="s">
        <v>171</v>
      </c>
      <c r="C130" s="15">
        <v>0</v>
      </c>
    </row>
    <row r="131" spans="1:3">
      <c r="A131" s="16">
        <v>447</v>
      </c>
      <c r="B131" s="28" t="s">
        <v>65</v>
      </c>
      <c r="C131" s="15">
        <v>0</v>
      </c>
    </row>
    <row r="132" spans="1:3">
      <c r="A132" s="16">
        <v>449</v>
      </c>
      <c r="B132" s="28" t="s">
        <v>226</v>
      </c>
      <c r="C132" s="15">
        <v>0</v>
      </c>
    </row>
    <row r="133" spans="1:3">
      <c r="A133" s="16">
        <v>433</v>
      </c>
      <c r="B133" s="28" t="s">
        <v>211</v>
      </c>
      <c r="C133" s="15">
        <v>0</v>
      </c>
    </row>
    <row r="134" spans="1:3">
      <c r="A134" s="16">
        <v>705</v>
      </c>
      <c r="B134" s="28" t="s">
        <v>215</v>
      </c>
      <c r="C134" s="15">
        <v>9.2368124999999992</v>
      </c>
    </row>
    <row r="135" spans="1:3">
      <c r="A135" s="16">
        <v>851</v>
      </c>
      <c r="B135" s="28" t="s">
        <v>45</v>
      </c>
      <c r="C135" s="15">
        <v>10.8432084375</v>
      </c>
    </row>
    <row r="136" spans="1:3">
      <c r="A136" s="16">
        <v>359</v>
      </c>
      <c r="B136" s="28" t="s">
        <v>186</v>
      </c>
      <c r="C136" s="15">
        <v>0</v>
      </c>
    </row>
    <row r="137" spans="1:3">
      <c r="A137" s="16">
        <v>808</v>
      </c>
      <c r="B137" s="28" t="s">
        <v>212</v>
      </c>
      <c r="C137" s="15">
        <v>0</v>
      </c>
    </row>
    <row r="138" spans="1:3">
      <c r="A138" s="16">
        <v>769</v>
      </c>
      <c r="B138" s="28" t="s">
        <v>243</v>
      </c>
      <c r="C138" s="15">
        <v>17.9495071875</v>
      </c>
    </row>
    <row r="139" spans="1:3">
      <c r="A139" s="16">
        <v>7400</v>
      </c>
      <c r="B139" s="28" t="s">
        <v>156</v>
      </c>
      <c r="C139" s="15">
        <v>0</v>
      </c>
    </row>
    <row r="140" spans="1:3">
      <c r="A140" s="16">
        <v>578</v>
      </c>
      <c r="B140" s="28" t="s">
        <v>348</v>
      </c>
      <c r="C140" s="15">
        <v>0</v>
      </c>
    </row>
    <row r="141" spans="1:3">
      <c r="A141" s="16">
        <v>610</v>
      </c>
      <c r="B141" s="28" t="s">
        <v>187</v>
      </c>
      <c r="C141" s="15">
        <v>0</v>
      </c>
    </row>
    <row r="142" spans="1:3">
      <c r="A142" s="16">
        <v>2035</v>
      </c>
      <c r="B142" s="28" t="s">
        <v>32</v>
      </c>
      <c r="C142" s="15">
        <v>0</v>
      </c>
    </row>
    <row r="143" spans="1:3">
      <c r="A143" s="16">
        <v>810</v>
      </c>
      <c r="B143" s="28" t="s">
        <v>207</v>
      </c>
      <c r="C143" s="15">
        <v>0</v>
      </c>
    </row>
    <row r="144" spans="1:3">
      <c r="A144" s="16">
        <v>837</v>
      </c>
      <c r="B144" s="28" t="s">
        <v>200</v>
      </c>
      <c r="C144" s="15">
        <v>0</v>
      </c>
    </row>
    <row r="145" spans="1:3">
      <c r="A145" s="16">
        <v>687</v>
      </c>
      <c r="B145" s="28" t="s">
        <v>234</v>
      </c>
      <c r="C145" s="15">
        <v>13.255790312499999</v>
      </c>
    </row>
    <row r="146" spans="1:3">
      <c r="A146" s="16">
        <v>74</v>
      </c>
      <c r="B146" s="28" t="s">
        <v>339</v>
      </c>
      <c r="C146" s="15">
        <v>0</v>
      </c>
    </row>
    <row r="147" spans="1:3">
      <c r="A147" s="16">
        <v>167</v>
      </c>
      <c r="B147" s="28" t="s">
        <v>149</v>
      </c>
      <c r="C147" s="15">
        <v>9.2930624999999996</v>
      </c>
    </row>
    <row r="148" spans="1:3">
      <c r="A148" s="16">
        <v>289</v>
      </c>
      <c r="B148" s="28" t="s">
        <v>102</v>
      </c>
      <c r="C148" s="15">
        <v>0</v>
      </c>
    </row>
    <row r="149" spans="1:3">
      <c r="A149" s="16">
        <v>157</v>
      </c>
      <c r="B149" s="28" t="s">
        <v>25</v>
      </c>
      <c r="C149" s="15">
        <v>0</v>
      </c>
    </row>
    <row r="150" spans="1:3">
      <c r="A150" s="16">
        <v>1320</v>
      </c>
      <c r="B150" s="28" t="s">
        <v>340</v>
      </c>
      <c r="C150" s="15">
        <v>0</v>
      </c>
    </row>
    <row r="151" spans="1:3">
      <c r="A151" s="16">
        <v>426</v>
      </c>
      <c r="B151" s="28" t="s">
        <v>147</v>
      </c>
      <c r="C151" s="15">
        <v>0</v>
      </c>
    </row>
    <row r="152" spans="1:3">
      <c r="A152" s="16">
        <v>223</v>
      </c>
      <c r="B152" s="28" t="s">
        <v>66</v>
      </c>
      <c r="C152" s="15">
        <v>0</v>
      </c>
    </row>
    <row r="153" spans="1:3">
      <c r="A153" s="16">
        <v>139</v>
      </c>
      <c r="B153" s="28" t="s">
        <v>205</v>
      </c>
      <c r="C153" s="15">
        <v>9.1572187500000002</v>
      </c>
    </row>
    <row r="154" spans="1:3">
      <c r="A154" s="16">
        <v>880</v>
      </c>
      <c r="B154" s="28" t="s">
        <v>198</v>
      </c>
      <c r="C154" s="15">
        <v>0</v>
      </c>
    </row>
    <row r="155" spans="1:3">
      <c r="A155" s="16">
        <v>871</v>
      </c>
      <c r="B155" s="28" t="s">
        <v>204</v>
      </c>
      <c r="C155" s="15">
        <v>0</v>
      </c>
    </row>
    <row r="156" spans="1:3">
      <c r="A156" s="16">
        <v>737</v>
      </c>
      <c r="B156" s="28" t="s">
        <v>344</v>
      </c>
      <c r="C156" s="15">
        <v>0</v>
      </c>
    </row>
    <row r="157" spans="1:3">
      <c r="A157" s="16">
        <v>773</v>
      </c>
      <c r="B157" s="28" t="s">
        <v>223</v>
      </c>
      <c r="C157" s="15">
        <v>0.108</v>
      </c>
    </row>
    <row r="158" spans="1:3">
      <c r="A158" s="16">
        <v>534</v>
      </c>
      <c r="B158" s="28" t="s">
        <v>263</v>
      </c>
      <c r="C158" s="15">
        <v>0</v>
      </c>
    </row>
    <row r="159" spans="1:3">
      <c r="A159" s="16">
        <v>637</v>
      </c>
      <c r="B159" s="28" t="s">
        <v>341</v>
      </c>
      <c r="C159" s="15">
        <v>0</v>
      </c>
    </row>
    <row r="160" spans="1:3">
      <c r="A160" s="16">
        <v>53</v>
      </c>
      <c r="B160" s="28" t="s">
        <v>342</v>
      </c>
      <c r="C160" s="15">
        <v>0</v>
      </c>
    </row>
    <row r="161" spans="1:3">
      <c r="A161" s="16">
        <v>537</v>
      </c>
      <c r="B161" s="28" t="s">
        <v>242</v>
      </c>
      <c r="C161" s="15">
        <v>0</v>
      </c>
    </row>
    <row r="162" spans="1:3">
      <c r="A162" s="16">
        <v>767</v>
      </c>
      <c r="B162" s="28" t="s">
        <v>38</v>
      </c>
      <c r="C162" s="15">
        <v>0</v>
      </c>
    </row>
    <row r="163" spans="1:3">
      <c r="A163" s="16">
        <v>7800</v>
      </c>
      <c r="B163" s="28" t="s">
        <v>63</v>
      </c>
      <c r="C163" s="15">
        <v>0</v>
      </c>
    </row>
    <row r="164" spans="1:3">
      <c r="A164" s="16">
        <v>171</v>
      </c>
      <c r="B164" s="28" t="s">
        <v>188</v>
      </c>
      <c r="C164" s="15">
        <v>0</v>
      </c>
    </row>
    <row r="165" spans="1:3">
      <c r="A165" s="16">
        <v>7900</v>
      </c>
      <c r="B165" s="28" t="s">
        <v>203</v>
      </c>
      <c r="C165" s="15">
        <v>0</v>
      </c>
    </row>
    <row r="166" spans="1:3">
      <c r="A166" s="16">
        <v>198</v>
      </c>
      <c r="B166" s="28" t="s">
        <v>15</v>
      </c>
      <c r="C166" s="15">
        <v>0</v>
      </c>
    </row>
    <row r="167" spans="1:3">
      <c r="A167" s="16">
        <v>276</v>
      </c>
      <c r="B167" s="28" t="s">
        <v>39</v>
      </c>
      <c r="C167" s="15">
        <v>0</v>
      </c>
    </row>
    <row r="168" spans="1:3">
      <c r="A168" s="16">
        <v>1148</v>
      </c>
      <c r="B168" s="28" t="s">
        <v>180</v>
      </c>
      <c r="C168" s="15">
        <v>0</v>
      </c>
    </row>
    <row r="169" spans="1:3">
      <c r="A169" s="16">
        <v>612</v>
      </c>
      <c r="B169" s="28" t="s">
        <v>236</v>
      </c>
      <c r="C169" s="15">
        <v>0</v>
      </c>
    </row>
    <row r="170" spans="1:3">
      <c r="A170" s="16">
        <v>195</v>
      </c>
      <c r="B170" s="28" t="s">
        <v>26</v>
      </c>
      <c r="C170" s="15">
        <v>0</v>
      </c>
    </row>
    <row r="171" spans="1:3">
      <c r="A171" s="16">
        <v>638</v>
      </c>
      <c r="B171" s="28" t="s">
        <v>244</v>
      </c>
      <c r="C171" s="15">
        <v>0.16799999999999998</v>
      </c>
    </row>
    <row r="172" spans="1:3">
      <c r="A172" s="16">
        <v>2640</v>
      </c>
      <c r="B172" s="28" t="s">
        <v>227</v>
      </c>
      <c r="C172" s="15">
        <v>0</v>
      </c>
    </row>
    <row r="173" spans="1:3">
      <c r="A173" s="16">
        <v>444</v>
      </c>
      <c r="B173" s="28" t="s">
        <v>157</v>
      </c>
      <c r="C173" s="15">
        <v>28.125</v>
      </c>
    </row>
    <row r="174" spans="1:3">
      <c r="A174" s="16">
        <v>616</v>
      </c>
      <c r="B174" s="28" t="s">
        <v>225</v>
      </c>
      <c r="C174" s="15">
        <v>0</v>
      </c>
    </row>
    <row r="175" spans="1:3">
      <c r="A175" s="16">
        <v>206</v>
      </c>
      <c r="B175" s="28" t="s">
        <v>31</v>
      </c>
      <c r="C175" s="15">
        <v>0</v>
      </c>
    </row>
    <row r="176" spans="1:3">
      <c r="A176" s="16">
        <v>735</v>
      </c>
      <c r="B176" s="28" t="s">
        <v>164</v>
      </c>
      <c r="C176" s="15">
        <v>0</v>
      </c>
    </row>
    <row r="177" spans="1:3">
      <c r="A177" s="16">
        <v>8500</v>
      </c>
      <c r="B177" s="28" t="s">
        <v>185</v>
      </c>
      <c r="C177" s="15">
        <v>0</v>
      </c>
    </row>
    <row r="178" spans="1:3">
      <c r="A178" s="16">
        <v>8600</v>
      </c>
      <c r="B178" s="28" t="s">
        <v>206</v>
      </c>
      <c r="C178" s="15">
        <v>0</v>
      </c>
    </row>
    <row r="179" spans="1:3">
      <c r="A179" s="16">
        <v>184</v>
      </c>
      <c r="B179" s="28" t="s">
        <v>154</v>
      </c>
      <c r="C179" s="15">
        <v>8.8131543749999981</v>
      </c>
    </row>
    <row r="180" spans="1:3">
      <c r="A180" s="16">
        <v>2650</v>
      </c>
      <c r="B180" s="28" t="s">
        <v>219</v>
      </c>
      <c r="C180" s="15">
        <v>0</v>
      </c>
    </row>
    <row r="181" spans="1:3">
      <c r="A181" s="16">
        <v>127</v>
      </c>
      <c r="B181" s="28" t="s">
        <v>218</v>
      </c>
      <c r="C181" s="15">
        <v>0</v>
      </c>
    </row>
    <row r="182" spans="1:3">
      <c r="A182" s="16">
        <v>8700</v>
      </c>
      <c r="B182" s="28" t="s">
        <v>34</v>
      </c>
      <c r="C182" s="15">
        <v>0</v>
      </c>
    </row>
    <row r="183" spans="1:3">
      <c r="A183" s="16">
        <v>247</v>
      </c>
      <c r="B183" s="28" t="s">
        <v>197</v>
      </c>
      <c r="C183" s="15">
        <v>1.8760000000000001</v>
      </c>
    </row>
    <row r="184" spans="1:3">
      <c r="A184" s="16">
        <v>284</v>
      </c>
      <c r="B184" s="28" t="s">
        <v>58</v>
      </c>
      <c r="C184" s="15">
        <v>0</v>
      </c>
    </row>
    <row r="185" spans="1:3">
      <c r="A185" s="16">
        <v>327</v>
      </c>
      <c r="B185" s="28" t="s">
        <v>222</v>
      </c>
      <c r="C185" s="15">
        <v>9.0920306249999978</v>
      </c>
    </row>
    <row r="186" spans="1:3">
      <c r="A186" s="16">
        <v>2008</v>
      </c>
      <c r="B186" s="28" t="s">
        <v>100</v>
      </c>
      <c r="C186" s="15">
        <v>0</v>
      </c>
    </row>
    <row r="187" spans="1:3">
      <c r="A187" s="16">
        <v>2015</v>
      </c>
      <c r="B187" s="28" t="s">
        <v>240</v>
      </c>
      <c r="C187" s="15">
        <v>0</v>
      </c>
    </row>
    <row r="188" spans="1:3">
      <c r="A188" s="16">
        <v>232</v>
      </c>
      <c r="B188" s="28" t="s">
        <v>161</v>
      </c>
      <c r="C188" s="15">
        <v>0</v>
      </c>
    </row>
    <row r="189" spans="1:3">
      <c r="A189" s="16">
        <v>661</v>
      </c>
      <c r="B189" s="28" t="s">
        <v>266</v>
      </c>
      <c r="C189" s="15">
        <v>0</v>
      </c>
    </row>
    <row r="190" spans="1:3">
      <c r="A190" s="16">
        <v>5000</v>
      </c>
      <c r="B190" s="28" t="s">
        <v>196</v>
      </c>
      <c r="C190" s="15">
        <v>0</v>
      </c>
    </row>
    <row r="191" spans="1:3">
      <c r="A191" s="16">
        <v>287</v>
      </c>
      <c r="B191" s="28" t="s">
        <v>159</v>
      </c>
      <c r="C191" s="15">
        <v>0</v>
      </c>
    </row>
    <row r="192" spans="1:3">
      <c r="A192" s="16">
        <v>154</v>
      </c>
      <c r="B192" s="28" t="s">
        <v>59</v>
      </c>
      <c r="C192" s="15">
        <v>0</v>
      </c>
    </row>
    <row r="193" spans="1:3">
      <c r="A193" s="16">
        <v>2003</v>
      </c>
      <c r="B193" s="28" t="s">
        <v>90</v>
      </c>
      <c r="C193" s="15">
        <v>0</v>
      </c>
    </row>
    <row r="194" spans="1:3">
      <c r="A194" s="16">
        <v>2002</v>
      </c>
      <c r="B194" s="28" t="s">
        <v>264</v>
      </c>
      <c r="C194" s="15">
        <v>2.2873584375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94"/>
  <sheetViews>
    <sheetView rightToLeft="1" topLeftCell="A88" workbookViewId="0">
      <selection activeCell="F23" sqref="F23"/>
    </sheetView>
  </sheetViews>
  <sheetFormatPr defaultRowHeight="14.5"/>
  <cols>
    <col min="1" max="1" width="8" style="16" bestFit="1" customWidth="1"/>
    <col min="2" max="2" width="15" style="28" bestFit="1" customWidth="1"/>
    <col min="3" max="3" width="9.08984375" style="15" bestFit="1" customWidth="1"/>
  </cols>
  <sheetData>
    <row r="1" spans="1:3" ht="15.5">
      <c r="A1" s="22" t="s">
        <v>345</v>
      </c>
      <c r="B1" s="23" t="s">
        <v>349</v>
      </c>
      <c r="C1" s="27" t="s">
        <v>356</v>
      </c>
    </row>
    <row r="2" spans="1:3">
      <c r="A2" s="16">
        <v>679</v>
      </c>
      <c r="B2" s="28" t="s">
        <v>30</v>
      </c>
      <c r="C2" s="20">
        <v>9.2950000000000005E-2</v>
      </c>
    </row>
    <row r="3" spans="1:3">
      <c r="A3" s="16">
        <v>175</v>
      </c>
      <c r="B3" s="28" t="s">
        <v>146</v>
      </c>
      <c r="C3" s="20">
        <v>0</v>
      </c>
    </row>
    <row r="4" spans="1:3">
      <c r="A4" s="16">
        <v>182</v>
      </c>
      <c r="B4" s="28" t="s">
        <v>179</v>
      </c>
      <c r="C4" s="20">
        <v>1.0725E-2</v>
      </c>
    </row>
    <row r="5" spans="1:3">
      <c r="A5" s="16">
        <v>446</v>
      </c>
      <c r="B5" s="28" t="s">
        <v>193</v>
      </c>
      <c r="C5" s="20">
        <v>1.6302000000000001</v>
      </c>
    </row>
    <row r="6" spans="1:3">
      <c r="A6" s="16">
        <v>2710</v>
      </c>
      <c r="B6" s="28" t="s">
        <v>330</v>
      </c>
      <c r="C6" s="20">
        <v>7.9186250000000005</v>
      </c>
    </row>
    <row r="7" spans="1:3">
      <c r="A7" s="16">
        <v>2024</v>
      </c>
      <c r="B7" s="28" t="s">
        <v>331</v>
      </c>
      <c r="C7" s="20">
        <v>3.9324999999999999E-2</v>
      </c>
    </row>
    <row r="8" spans="1:3">
      <c r="A8" s="16">
        <v>680</v>
      </c>
      <c r="B8" s="28" t="s">
        <v>20</v>
      </c>
      <c r="C8" s="20">
        <v>0</v>
      </c>
    </row>
    <row r="9" spans="1:3">
      <c r="A9" s="16">
        <v>2400</v>
      </c>
      <c r="B9" s="28" t="s">
        <v>260</v>
      </c>
      <c r="C9" s="20">
        <v>0</v>
      </c>
    </row>
    <row r="10" spans="1:3">
      <c r="A10" s="16">
        <v>850</v>
      </c>
      <c r="B10" s="28" t="s">
        <v>54</v>
      </c>
      <c r="C10" s="20">
        <v>0</v>
      </c>
    </row>
    <row r="11" spans="1:3">
      <c r="A11" s="16">
        <v>716</v>
      </c>
      <c r="B11" s="28" t="s">
        <v>177</v>
      </c>
      <c r="C11" s="20">
        <v>0</v>
      </c>
    </row>
    <row r="12" spans="1:3">
      <c r="A12" s="16">
        <v>868</v>
      </c>
      <c r="B12" s="28" t="s">
        <v>346</v>
      </c>
      <c r="C12" s="20">
        <v>0</v>
      </c>
    </row>
    <row r="13" spans="1:3">
      <c r="A13" s="16">
        <v>204</v>
      </c>
      <c r="B13" s="28" t="s">
        <v>332</v>
      </c>
      <c r="C13" s="20">
        <v>0.52195000000000003</v>
      </c>
    </row>
    <row r="14" spans="1:3">
      <c r="A14" s="16">
        <v>841</v>
      </c>
      <c r="B14" s="28" t="s">
        <v>261</v>
      </c>
      <c r="C14" s="20">
        <v>2.670525</v>
      </c>
    </row>
    <row r="15" spans="1:3">
      <c r="A15" s="16">
        <v>41</v>
      </c>
      <c r="B15" s="28" t="s">
        <v>172</v>
      </c>
      <c r="C15" s="20">
        <v>0</v>
      </c>
    </row>
    <row r="16" spans="1:3">
      <c r="A16" s="16">
        <v>6000</v>
      </c>
      <c r="B16" s="28" t="s">
        <v>70</v>
      </c>
      <c r="C16" s="20">
        <v>11.136125</v>
      </c>
    </row>
    <row r="17" spans="1:3">
      <c r="A17" s="16">
        <v>697</v>
      </c>
      <c r="B17" s="28" t="s">
        <v>21</v>
      </c>
      <c r="C17" s="20">
        <v>0.22522500000000001</v>
      </c>
    </row>
    <row r="18" spans="1:3">
      <c r="A18" s="16">
        <v>698</v>
      </c>
      <c r="B18" s="28" t="s">
        <v>189</v>
      </c>
      <c r="C18" s="20">
        <v>0.132275</v>
      </c>
    </row>
    <row r="19" spans="1:3">
      <c r="A19" s="16">
        <v>2043</v>
      </c>
      <c r="B19" s="28" t="s">
        <v>191</v>
      </c>
      <c r="C19" s="20">
        <v>3.5750000000000004E-2</v>
      </c>
    </row>
    <row r="20" spans="1:3">
      <c r="A20" s="16">
        <v>317</v>
      </c>
      <c r="B20" s="28" t="s">
        <v>230</v>
      </c>
      <c r="C20" s="20">
        <v>0.43972500000000003</v>
      </c>
    </row>
    <row r="21" spans="1:3">
      <c r="A21" s="16">
        <v>373</v>
      </c>
      <c r="B21" s="28" t="s">
        <v>67</v>
      </c>
      <c r="C21" s="20">
        <v>0</v>
      </c>
    </row>
    <row r="22" spans="1:3">
      <c r="A22" s="16">
        <v>877</v>
      </c>
      <c r="B22" s="28" t="s">
        <v>152</v>
      </c>
      <c r="C22" s="20">
        <v>0</v>
      </c>
    </row>
    <row r="23" spans="1:3">
      <c r="A23" s="16">
        <v>800</v>
      </c>
      <c r="B23" s="28" t="s">
        <v>239</v>
      </c>
      <c r="C23" s="20">
        <v>0.2288</v>
      </c>
    </row>
    <row r="24" spans="1:3">
      <c r="A24" s="16">
        <v>288</v>
      </c>
      <c r="B24" s="28" t="s">
        <v>46</v>
      </c>
      <c r="C24" s="20">
        <v>4.2077749999999998</v>
      </c>
    </row>
    <row r="25" spans="1:3">
      <c r="A25" s="16">
        <v>200</v>
      </c>
      <c r="B25" s="28" t="s">
        <v>175</v>
      </c>
      <c r="C25" s="20">
        <v>2.5024999999999999E-2</v>
      </c>
    </row>
    <row r="26" spans="1:3">
      <c r="A26" s="16">
        <v>326</v>
      </c>
      <c r="B26" s="28" t="s">
        <v>18</v>
      </c>
      <c r="C26" s="20">
        <v>5.7200000000000001E-2</v>
      </c>
    </row>
    <row r="27" spans="1:3">
      <c r="A27" s="16">
        <v>252</v>
      </c>
      <c r="B27" s="28" t="s">
        <v>195</v>
      </c>
      <c r="C27" s="20">
        <v>0</v>
      </c>
    </row>
    <row r="28" spans="1:3">
      <c r="A28" s="16">
        <v>386</v>
      </c>
      <c r="B28" s="28" t="s">
        <v>194</v>
      </c>
      <c r="C28" s="20">
        <v>0</v>
      </c>
    </row>
    <row r="29" spans="1:3">
      <c r="A29" s="16">
        <v>418</v>
      </c>
      <c r="B29" s="28" t="s">
        <v>69</v>
      </c>
      <c r="C29" s="20">
        <v>0</v>
      </c>
    </row>
    <row r="30" spans="1:3">
      <c r="A30" s="16">
        <v>9800</v>
      </c>
      <c r="B30" s="13" t="s">
        <v>343</v>
      </c>
      <c r="C30" s="20">
        <v>2.069925</v>
      </c>
    </row>
    <row r="31" spans="1:3">
      <c r="A31" s="16">
        <v>389</v>
      </c>
      <c r="B31" s="28" t="s">
        <v>144</v>
      </c>
      <c r="C31" s="20">
        <v>0.30030000000000001</v>
      </c>
    </row>
    <row r="32" spans="1:3">
      <c r="A32" s="16">
        <v>617</v>
      </c>
      <c r="B32" s="28" t="s">
        <v>168</v>
      </c>
      <c r="C32" s="20">
        <v>0</v>
      </c>
    </row>
    <row r="33" spans="1:3">
      <c r="A33" s="16">
        <v>33</v>
      </c>
      <c r="B33" s="28" t="s">
        <v>86</v>
      </c>
      <c r="C33" s="20">
        <v>2.1914750000000001</v>
      </c>
    </row>
    <row r="34" spans="1:3">
      <c r="A34" s="16">
        <v>628</v>
      </c>
      <c r="B34" s="28" t="s">
        <v>251</v>
      </c>
      <c r="C34" s="20">
        <v>0.47905000000000003</v>
      </c>
    </row>
    <row r="35" spans="1:3">
      <c r="A35" s="16">
        <v>853</v>
      </c>
      <c r="B35" s="28" t="s">
        <v>178</v>
      </c>
      <c r="C35" s="20">
        <v>0</v>
      </c>
    </row>
    <row r="36" spans="1:3">
      <c r="A36" s="16">
        <v>872</v>
      </c>
      <c r="B36" s="28" t="s">
        <v>347</v>
      </c>
      <c r="C36" s="20">
        <v>0</v>
      </c>
    </row>
    <row r="37" spans="1:3">
      <c r="A37" s="16">
        <v>379</v>
      </c>
      <c r="B37" s="28" t="s">
        <v>201</v>
      </c>
      <c r="C37" s="20">
        <v>7.5075000000000003E-2</v>
      </c>
    </row>
    <row r="38" spans="1:3">
      <c r="A38" s="16">
        <v>683</v>
      </c>
      <c r="B38" s="28" t="s">
        <v>235</v>
      </c>
      <c r="C38" s="20">
        <v>0.1716</v>
      </c>
    </row>
    <row r="39" spans="1:3">
      <c r="A39" s="16">
        <v>870</v>
      </c>
      <c r="B39" s="28" t="s">
        <v>288</v>
      </c>
      <c r="C39" s="20">
        <v>1.7875000000000002E-2</v>
      </c>
    </row>
    <row r="40" spans="1:3">
      <c r="A40" s="16">
        <v>50</v>
      </c>
      <c r="B40" s="28" t="s">
        <v>216</v>
      </c>
      <c r="C40" s="20">
        <v>0</v>
      </c>
    </row>
    <row r="41" spans="1:3">
      <c r="A41" s="16">
        <v>2018</v>
      </c>
      <c r="B41" s="28" t="s">
        <v>167</v>
      </c>
      <c r="C41" s="20">
        <v>2.86E-2</v>
      </c>
    </row>
    <row r="42" spans="1:3">
      <c r="A42" s="16">
        <v>173</v>
      </c>
      <c r="B42" s="28" t="s">
        <v>150</v>
      </c>
      <c r="C42" s="20">
        <v>0</v>
      </c>
    </row>
    <row r="43" spans="1:3">
      <c r="A43" s="16">
        <v>207</v>
      </c>
      <c r="B43" s="28" t="s">
        <v>35</v>
      </c>
      <c r="C43" s="20">
        <v>0</v>
      </c>
    </row>
    <row r="44" spans="1:3">
      <c r="A44" s="16">
        <v>360</v>
      </c>
      <c r="B44" s="28" t="s">
        <v>231</v>
      </c>
      <c r="C44" s="20">
        <v>1.6087500000000001</v>
      </c>
    </row>
    <row r="45" spans="1:3">
      <c r="A45" s="16">
        <v>1077</v>
      </c>
      <c r="B45" s="28" t="s">
        <v>151</v>
      </c>
      <c r="C45" s="20">
        <v>0</v>
      </c>
    </row>
    <row r="46" spans="1:3">
      <c r="A46" s="16">
        <v>627</v>
      </c>
      <c r="B46" s="28" t="s">
        <v>267</v>
      </c>
      <c r="C46" s="20">
        <v>5.3088750000000005</v>
      </c>
    </row>
    <row r="47" spans="1:3">
      <c r="A47" s="16">
        <v>346</v>
      </c>
      <c r="B47" s="28" t="s">
        <v>170</v>
      </c>
      <c r="C47" s="20">
        <v>2.86E-2</v>
      </c>
    </row>
    <row r="48" spans="1:3">
      <c r="A48" s="16">
        <v>225</v>
      </c>
      <c r="B48" s="28" t="s">
        <v>61</v>
      </c>
      <c r="C48" s="20">
        <v>0.96525000000000005</v>
      </c>
    </row>
    <row r="49" spans="1:3">
      <c r="A49" s="16">
        <v>239</v>
      </c>
      <c r="B49" s="28" t="s">
        <v>145</v>
      </c>
      <c r="C49" s="20">
        <v>0.20019999999999999</v>
      </c>
    </row>
    <row r="50" spans="1:3">
      <c r="A50" s="16">
        <v>734</v>
      </c>
      <c r="B50" s="28" t="s">
        <v>163</v>
      </c>
      <c r="C50" s="20">
        <v>1.948375</v>
      </c>
    </row>
    <row r="51" spans="1:3">
      <c r="A51" s="16">
        <v>144</v>
      </c>
      <c r="B51" s="28" t="s">
        <v>199</v>
      </c>
      <c r="C51" s="20">
        <v>2.5024999999999999E-2</v>
      </c>
    </row>
    <row r="52" spans="1:3">
      <c r="A52" s="16">
        <v>72</v>
      </c>
      <c r="B52" s="28" t="s">
        <v>95</v>
      </c>
      <c r="C52" s="20">
        <v>0</v>
      </c>
    </row>
    <row r="53" spans="1:3">
      <c r="A53" s="16">
        <v>218</v>
      </c>
      <c r="B53" s="28" t="s">
        <v>202</v>
      </c>
      <c r="C53" s="20">
        <v>2.145E-2</v>
      </c>
    </row>
    <row r="54" spans="1:3">
      <c r="A54" s="16">
        <v>541</v>
      </c>
      <c r="B54" s="28" t="s">
        <v>333</v>
      </c>
      <c r="C54" s="20">
        <v>0.57557500000000006</v>
      </c>
    </row>
    <row r="55" spans="1:3">
      <c r="A55" s="16">
        <v>842</v>
      </c>
      <c r="B55" s="28" t="s">
        <v>209</v>
      </c>
      <c r="C55" s="20">
        <v>3.5750000000000001E-3</v>
      </c>
    </row>
    <row r="56" spans="1:3">
      <c r="A56" s="21">
        <v>494</v>
      </c>
      <c r="B56" s="14" t="s">
        <v>334</v>
      </c>
      <c r="C56" s="20">
        <v>6.1096750000000002</v>
      </c>
    </row>
    <row r="57" spans="1:3">
      <c r="A57" s="16">
        <v>738</v>
      </c>
      <c r="B57" s="28" t="s">
        <v>232</v>
      </c>
      <c r="C57" s="20">
        <v>0</v>
      </c>
    </row>
    <row r="58" spans="1:3">
      <c r="A58" s="16">
        <v>675</v>
      </c>
      <c r="B58" s="28" t="s">
        <v>217</v>
      </c>
      <c r="C58" s="20">
        <v>0</v>
      </c>
    </row>
    <row r="59" spans="1:3">
      <c r="A59" s="16">
        <v>191</v>
      </c>
      <c r="B59" s="28" t="s">
        <v>190</v>
      </c>
      <c r="C59" s="20">
        <v>1.7875000000000002E-2</v>
      </c>
    </row>
    <row r="60" spans="1:3">
      <c r="A60" s="16">
        <v>9700</v>
      </c>
      <c r="B60" s="28" t="s">
        <v>37</v>
      </c>
      <c r="C60" s="20">
        <v>1.140425</v>
      </c>
    </row>
    <row r="61" spans="1:3">
      <c r="A61" s="16">
        <v>434</v>
      </c>
      <c r="B61" s="28" t="s">
        <v>237</v>
      </c>
      <c r="C61" s="20">
        <v>7.5075000000000003E-2</v>
      </c>
    </row>
    <row r="62" spans="1:3">
      <c r="A62" s="16">
        <v>377</v>
      </c>
      <c r="B62" s="28" t="s">
        <v>213</v>
      </c>
      <c r="C62" s="20">
        <v>0</v>
      </c>
    </row>
    <row r="63" spans="1:3">
      <c r="A63" s="16">
        <v>423</v>
      </c>
      <c r="B63" s="28" t="s">
        <v>148</v>
      </c>
      <c r="C63" s="20">
        <v>0</v>
      </c>
    </row>
    <row r="64" spans="1:3">
      <c r="A64" s="16">
        <v>6400</v>
      </c>
      <c r="B64" s="28" t="s">
        <v>317</v>
      </c>
      <c r="C64" s="20">
        <v>0.15015000000000001</v>
      </c>
    </row>
    <row r="65" spans="1:3">
      <c r="A65" s="16">
        <v>9300</v>
      </c>
      <c r="B65" s="28" t="s">
        <v>155</v>
      </c>
      <c r="C65" s="20">
        <v>0.86872499999999997</v>
      </c>
    </row>
    <row r="66" spans="1:3">
      <c r="A66" s="16">
        <v>1290</v>
      </c>
      <c r="B66" s="28" t="s">
        <v>245</v>
      </c>
      <c r="C66" s="20">
        <v>1.3978250000000001</v>
      </c>
    </row>
    <row r="67" spans="1:3">
      <c r="A67" s="16">
        <v>235</v>
      </c>
      <c r="B67" s="28" t="s">
        <v>256</v>
      </c>
      <c r="C67" s="20">
        <v>1.43E-2</v>
      </c>
    </row>
    <row r="68" spans="1:3">
      <c r="A68" s="16">
        <v>717</v>
      </c>
      <c r="B68" s="28" t="s">
        <v>14</v>
      </c>
      <c r="C68" s="20">
        <v>0</v>
      </c>
    </row>
    <row r="69" spans="1:3">
      <c r="A69" s="16">
        <v>205</v>
      </c>
      <c r="B69" s="28" t="s">
        <v>160</v>
      </c>
      <c r="C69" s="20">
        <v>7.1500000000000001E-3</v>
      </c>
    </row>
    <row r="70" spans="1:3">
      <c r="A70" s="16">
        <v>6500</v>
      </c>
      <c r="B70" s="28" t="s">
        <v>84</v>
      </c>
      <c r="C70" s="20">
        <v>3.1102500000000002</v>
      </c>
    </row>
    <row r="71" spans="1:3">
      <c r="A71" s="16">
        <v>6600</v>
      </c>
      <c r="B71" s="28" t="s">
        <v>335</v>
      </c>
      <c r="C71" s="20">
        <v>5.3624999999999999E-2</v>
      </c>
    </row>
    <row r="72" spans="1:3">
      <c r="A72" s="16">
        <v>662</v>
      </c>
      <c r="B72" s="28" t="s">
        <v>12</v>
      </c>
      <c r="C72" s="20">
        <v>0</v>
      </c>
    </row>
    <row r="73" spans="1:3">
      <c r="A73" s="16">
        <v>115</v>
      </c>
      <c r="B73" s="28" t="s">
        <v>265</v>
      </c>
      <c r="C73" s="20">
        <v>0</v>
      </c>
    </row>
    <row r="74" spans="1:3">
      <c r="A74" s="16">
        <v>355</v>
      </c>
      <c r="B74" s="28" t="s">
        <v>214</v>
      </c>
      <c r="C74" s="20">
        <v>0</v>
      </c>
    </row>
    <row r="75" spans="1:3">
      <c r="A75" s="16">
        <v>219</v>
      </c>
      <c r="B75" s="28" t="s">
        <v>22</v>
      </c>
      <c r="C75" s="20">
        <v>0</v>
      </c>
    </row>
    <row r="76" spans="1:3">
      <c r="A76" s="16">
        <v>162</v>
      </c>
      <c r="B76" s="28" t="s">
        <v>44</v>
      </c>
      <c r="C76" s="20">
        <v>7.9114750000000003</v>
      </c>
    </row>
    <row r="77" spans="1:3">
      <c r="A77" s="16">
        <v>807</v>
      </c>
      <c r="B77" s="28" t="s">
        <v>162</v>
      </c>
      <c r="C77" s="20">
        <v>0</v>
      </c>
    </row>
    <row r="78" spans="1:3">
      <c r="A78" s="16">
        <v>422</v>
      </c>
      <c r="B78" s="28" t="s">
        <v>23</v>
      </c>
      <c r="C78" s="20">
        <v>0.16087499999999999</v>
      </c>
    </row>
    <row r="79" spans="1:3">
      <c r="A79" s="16">
        <v>1247</v>
      </c>
      <c r="B79" s="28" t="s">
        <v>85</v>
      </c>
      <c r="C79" s="20">
        <v>0</v>
      </c>
    </row>
    <row r="80" spans="1:3">
      <c r="A80" s="16">
        <v>2730</v>
      </c>
      <c r="B80" s="28" t="s">
        <v>336</v>
      </c>
      <c r="C80" s="20">
        <v>12.01915</v>
      </c>
    </row>
    <row r="81" spans="1:3">
      <c r="A81" s="16">
        <v>2720</v>
      </c>
      <c r="B81" s="28" t="s">
        <v>208</v>
      </c>
      <c r="C81" s="20">
        <v>5.3482000000000003</v>
      </c>
    </row>
    <row r="82" spans="1:3">
      <c r="A82" s="16">
        <v>758</v>
      </c>
      <c r="B82" s="28" t="s">
        <v>62</v>
      </c>
      <c r="C82" s="20">
        <v>0</v>
      </c>
    </row>
    <row r="83" spans="1:3">
      <c r="A83" s="16">
        <v>753</v>
      </c>
      <c r="B83" s="28" t="s">
        <v>176</v>
      </c>
      <c r="C83" s="20">
        <v>0</v>
      </c>
    </row>
    <row r="84" spans="1:3">
      <c r="A84" s="16">
        <v>417</v>
      </c>
      <c r="B84" s="28" t="s">
        <v>166</v>
      </c>
      <c r="C84" s="20">
        <v>0</v>
      </c>
    </row>
    <row r="85" spans="1:3">
      <c r="A85" s="16">
        <v>183</v>
      </c>
      <c r="B85" s="28" t="s">
        <v>43</v>
      </c>
      <c r="C85" s="20">
        <v>3.9324999999999999E-2</v>
      </c>
    </row>
    <row r="86" spans="1:3">
      <c r="A86" s="16">
        <v>180</v>
      </c>
      <c r="B86" s="28" t="s">
        <v>247</v>
      </c>
      <c r="C86" s="20">
        <v>1.43E-2</v>
      </c>
    </row>
    <row r="87" spans="1:3">
      <c r="A87" s="16">
        <v>633</v>
      </c>
      <c r="B87" s="28" t="s">
        <v>337</v>
      </c>
      <c r="C87" s="20">
        <v>1.0725E-2</v>
      </c>
    </row>
    <row r="88" spans="1:3">
      <c r="A88" s="16">
        <v>427</v>
      </c>
      <c r="B88" s="28" t="s">
        <v>238</v>
      </c>
      <c r="C88" s="20">
        <v>0</v>
      </c>
    </row>
    <row r="89" spans="1:3">
      <c r="A89" s="16">
        <v>310</v>
      </c>
      <c r="B89" s="28" t="s">
        <v>99</v>
      </c>
      <c r="C89" s="20">
        <v>0</v>
      </c>
    </row>
    <row r="90" spans="1:3">
      <c r="A90" s="16">
        <v>582</v>
      </c>
      <c r="B90" s="28" t="s">
        <v>181</v>
      </c>
      <c r="C90" s="20">
        <v>0</v>
      </c>
    </row>
    <row r="91" spans="1:3">
      <c r="A91" s="16">
        <v>187</v>
      </c>
      <c r="B91" s="28" t="s">
        <v>29</v>
      </c>
      <c r="C91" s="20">
        <v>1.43E-2</v>
      </c>
    </row>
    <row r="92" spans="1:3">
      <c r="A92" s="16">
        <v>217</v>
      </c>
      <c r="B92" s="28" t="s">
        <v>24</v>
      </c>
      <c r="C92" s="20">
        <v>8.2225000000000006E-2</v>
      </c>
    </row>
    <row r="93" spans="1:3">
      <c r="A93" s="16">
        <v>190</v>
      </c>
      <c r="B93" s="28" t="s">
        <v>17</v>
      </c>
      <c r="C93" s="20">
        <v>0</v>
      </c>
    </row>
    <row r="94" spans="1:3">
      <c r="A94" s="16">
        <v>193</v>
      </c>
      <c r="B94" s="28" t="s">
        <v>16</v>
      </c>
      <c r="C94" s="20">
        <v>1.7875000000000002E-2</v>
      </c>
    </row>
    <row r="95" spans="1:3">
      <c r="A95" s="16">
        <v>233</v>
      </c>
      <c r="B95" s="28" t="s">
        <v>19</v>
      </c>
      <c r="C95" s="20">
        <v>0</v>
      </c>
    </row>
    <row r="96" spans="1:3">
      <c r="A96" s="16">
        <v>168</v>
      </c>
      <c r="B96" s="28" t="s">
        <v>173</v>
      </c>
      <c r="C96" s="20">
        <v>8.2225000000000006E-2</v>
      </c>
    </row>
    <row r="97" spans="1:3">
      <c r="A97" s="16">
        <v>170</v>
      </c>
      <c r="B97" s="28" t="s">
        <v>165</v>
      </c>
      <c r="C97" s="20">
        <v>7.1500000000000001E-3</v>
      </c>
    </row>
    <row r="98" spans="1:3">
      <c r="A98" s="16">
        <v>387</v>
      </c>
      <c r="B98" s="28" t="s">
        <v>33</v>
      </c>
      <c r="C98" s="20">
        <v>0</v>
      </c>
    </row>
    <row r="99" spans="1:3">
      <c r="A99" s="16">
        <v>98</v>
      </c>
      <c r="B99" s="28" t="s">
        <v>36</v>
      </c>
      <c r="C99" s="20">
        <v>3.9324999999999999E-2</v>
      </c>
    </row>
    <row r="100" spans="1:3">
      <c r="A100" s="16">
        <v>316</v>
      </c>
      <c r="B100" s="28" t="s">
        <v>221</v>
      </c>
      <c r="C100" s="20">
        <v>5.3624999999999999E-2</v>
      </c>
    </row>
    <row r="101" spans="1:3">
      <c r="A101" s="16">
        <v>6900</v>
      </c>
      <c r="B101" s="28" t="s">
        <v>259</v>
      </c>
      <c r="C101" s="20">
        <v>0.94379999999999997</v>
      </c>
    </row>
    <row r="102" spans="1:3">
      <c r="A102" s="16">
        <v>249</v>
      </c>
      <c r="B102" s="28" t="s">
        <v>224</v>
      </c>
      <c r="C102" s="20">
        <v>8.9374999999999996E-2</v>
      </c>
    </row>
    <row r="103" spans="1:3">
      <c r="A103" s="16">
        <v>189</v>
      </c>
      <c r="B103" s="28" t="s">
        <v>41</v>
      </c>
      <c r="C103" s="20">
        <v>0</v>
      </c>
    </row>
    <row r="104" spans="1:3">
      <c r="A104" s="16">
        <v>634</v>
      </c>
      <c r="B104" s="28" t="s">
        <v>262</v>
      </c>
      <c r="C104" s="20">
        <v>11.0825</v>
      </c>
    </row>
    <row r="105" spans="1:3">
      <c r="A105" s="16">
        <v>654</v>
      </c>
      <c r="B105" s="28" t="s">
        <v>282</v>
      </c>
      <c r="C105" s="20">
        <v>9.8312500000000007</v>
      </c>
    </row>
    <row r="106" spans="1:3">
      <c r="A106" s="16">
        <v>267</v>
      </c>
      <c r="B106" s="28" t="s">
        <v>182</v>
      </c>
      <c r="C106" s="20">
        <v>0</v>
      </c>
    </row>
    <row r="107" spans="1:3">
      <c r="A107" s="16">
        <v>580</v>
      </c>
      <c r="B107" s="28" t="s">
        <v>192</v>
      </c>
      <c r="C107" s="20">
        <v>0</v>
      </c>
    </row>
    <row r="108" spans="1:3">
      <c r="A108" s="16">
        <v>715</v>
      </c>
      <c r="B108" s="28" t="s">
        <v>169</v>
      </c>
      <c r="C108" s="20">
        <v>0</v>
      </c>
    </row>
    <row r="109" spans="1:3">
      <c r="A109" s="16">
        <v>7000</v>
      </c>
      <c r="B109" s="28" t="s">
        <v>184</v>
      </c>
      <c r="C109" s="20">
        <v>0</v>
      </c>
    </row>
    <row r="110" spans="1:3">
      <c r="A110" s="16">
        <v>1171</v>
      </c>
      <c r="B110" s="28" t="s">
        <v>183</v>
      </c>
      <c r="C110" s="20">
        <v>0</v>
      </c>
    </row>
    <row r="111" spans="1:3">
      <c r="A111" s="16">
        <v>2055</v>
      </c>
      <c r="B111" s="28" t="s">
        <v>210</v>
      </c>
      <c r="C111" s="20">
        <v>1.43E-2</v>
      </c>
    </row>
    <row r="112" spans="1:3">
      <c r="A112" s="16">
        <v>689</v>
      </c>
      <c r="B112" s="28" t="s">
        <v>233</v>
      </c>
      <c r="C112" s="20">
        <v>1.2869999999999999</v>
      </c>
    </row>
    <row r="113" spans="1:3">
      <c r="A113" s="16">
        <v>375</v>
      </c>
      <c r="B113" s="28" t="s">
        <v>220</v>
      </c>
      <c r="C113" s="20">
        <v>0</v>
      </c>
    </row>
    <row r="114" spans="1:3">
      <c r="A114" s="16">
        <v>722</v>
      </c>
      <c r="B114" s="28" t="s">
        <v>42</v>
      </c>
      <c r="C114" s="20">
        <v>0.16445000000000001</v>
      </c>
    </row>
    <row r="115" spans="1:3">
      <c r="A115" s="16">
        <v>606</v>
      </c>
      <c r="B115" s="28" t="s">
        <v>228</v>
      </c>
      <c r="C115" s="20">
        <v>0</v>
      </c>
    </row>
    <row r="116" spans="1:3">
      <c r="A116" s="16">
        <v>1128</v>
      </c>
      <c r="B116" s="28" t="s">
        <v>229</v>
      </c>
      <c r="C116" s="20">
        <v>0</v>
      </c>
    </row>
    <row r="117" spans="1:3">
      <c r="A117" s="16">
        <v>649</v>
      </c>
      <c r="B117" s="28" t="s">
        <v>338</v>
      </c>
      <c r="C117" s="20">
        <v>7.1500000000000008E-2</v>
      </c>
    </row>
    <row r="118" spans="1:3">
      <c r="A118" s="16">
        <v>382</v>
      </c>
      <c r="B118" s="28" t="s">
        <v>98</v>
      </c>
      <c r="C118" s="20">
        <v>0</v>
      </c>
    </row>
    <row r="119" spans="1:3">
      <c r="A119" s="16">
        <v>197</v>
      </c>
      <c r="B119" s="28" t="s">
        <v>97</v>
      </c>
      <c r="C119" s="20">
        <v>0</v>
      </c>
    </row>
    <row r="120" spans="1:3">
      <c r="A120" s="16">
        <v>694</v>
      </c>
      <c r="B120" s="28" t="s">
        <v>96</v>
      </c>
      <c r="C120" s="20">
        <v>3.2175000000000002E-2</v>
      </c>
    </row>
    <row r="121" spans="1:3">
      <c r="A121" s="16">
        <v>290</v>
      </c>
      <c r="B121" s="28" t="s">
        <v>53</v>
      </c>
      <c r="C121" s="20">
        <v>0</v>
      </c>
    </row>
    <row r="122" spans="1:3">
      <c r="A122" s="16">
        <v>344</v>
      </c>
      <c r="B122" s="28" t="s">
        <v>77</v>
      </c>
      <c r="C122" s="20">
        <v>0</v>
      </c>
    </row>
    <row r="123" spans="1:3">
      <c r="A123" s="16">
        <v>230</v>
      </c>
      <c r="B123" s="28" t="s">
        <v>40</v>
      </c>
      <c r="C123" s="20">
        <v>0</v>
      </c>
    </row>
    <row r="124" spans="1:3">
      <c r="A124" s="16">
        <v>648</v>
      </c>
      <c r="B124" s="28" t="s">
        <v>76</v>
      </c>
      <c r="C124" s="20">
        <v>0</v>
      </c>
    </row>
    <row r="125" spans="1:3">
      <c r="A125" s="16">
        <v>194</v>
      </c>
      <c r="B125" s="28" t="s">
        <v>174</v>
      </c>
      <c r="C125" s="20">
        <v>0</v>
      </c>
    </row>
    <row r="126" spans="1:3">
      <c r="A126" s="16">
        <v>213</v>
      </c>
      <c r="B126" s="28" t="s">
        <v>158</v>
      </c>
      <c r="C126" s="20">
        <v>0</v>
      </c>
    </row>
    <row r="127" spans="1:3">
      <c r="A127" s="16">
        <v>425</v>
      </c>
      <c r="B127" s="28" t="s">
        <v>47</v>
      </c>
      <c r="C127" s="20">
        <v>1.2619750000000001</v>
      </c>
    </row>
    <row r="128" spans="1:3">
      <c r="A128" s="16">
        <v>312</v>
      </c>
      <c r="B128" s="28" t="s">
        <v>241</v>
      </c>
      <c r="C128" s="20">
        <v>0</v>
      </c>
    </row>
    <row r="129" spans="1:3">
      <c r="A129" s="16">
        <v>686</v>
      </c>
      <c r="B129" s="28" t="s">
        <v>28</v>
      </c>
      <c r="C129" s="20">
        <v>2.2665500000000001</v>
      </c>
    </row>
    <row r="130" spans="1:3">
      <c r="A130" s="16">
        <v>858</v>
      </c>
      <c r="B130" s="28" t="s">
        <v>171</v>
      </c>
      <c r="C130" s="20">
        <v>0</v>
      </c>
    </row>
    <row r="131" spans="1:3">
      <c r="A131" s="16">
        <v>447</v>
      </c>
      <c r="B131" s="28" t="s">
        <v>65</v>
      </c>
      <c r="C131" s="20">
        <v>0</v>
      </c>
    </row>
    <row r="132" spans="1:3">
      <c r="A132" s="16">
        <v>449</v>
      </c>
      <c r="B132" s="28" t="s">
        <v>226</v>
      </c>
      <c r="C132" s="20">
        <v>0</v>
      </c>
    </row>
    <row r="133" spans="1:3">
      <c r="A133" s="16">
        <v>433</v>
      </c>
      <c r="B133" s="28" t="s">
        <v>211</v>
      </c>
      <c r="C133" s="20">
        <v>5.0049999999999997E-2</v>
      </c>
    </row>
    <row r="134" spans="1:3">
      <c r="A134" s="16">
        <v>705</v>
      </c>
      <c r="B134" s="28" t="s">
        <v>215</v>
      </c>
      <c r="C134" s="20">
        <v>3.5750000000000004E-2</v>
      </c>
    </row>
    <row r="135" spans="1:3">
      <c r="A135" s="16">
        <v>851</v>
      </c>
      <c r="B135" s="28" t="s">
        <v>45</v>
      </c>
      <c r="C135" s="20">
        <v>1.9162000000000001</v>
      </c>
    </row>
    <row r="136" spans="1:3">
      <c r="A136" s="16">
        <v>359</v>
      </c>
      <c r="B136" s="28" t="s">
        <v>186</v>
      </c>
      <c r="C136" s="20">
        <v>0</v>
      </c>
    </row>
    <row r="137" spans="1:3">
      <c r="A137" s="16">
        <v>808</v>
      </c>
      <c r="B137" s="28" t="s">
        <v>212</v>
      </c>
      <c r="C137" s="20">
        <v>2.5024999999999999E-2</v>
      </c>
    </row>
    <row r="138" spans="1:3">
      <c r="A138" s="16">
        <v>769</v>
      </c>
      <c r="B138" s="28" t="s">
        <v>243</v>
      </c>
      <c r="C138" s="20">
        <v>0.42899999999999999</v>
      </c>
    </row>
    <row r="139" spans="1:3">
      <c r="A139" s="16">
        <v>7400</v>
      </c>
      <c r="B139" s="28" t="s">
        <v>156</v>
      </c>
      <c r="C139" s="20">
        <v>0.68282500000000002</v>
      </c>
    </row>
    <row r="140" spans="1:3">
      <c r="A140" s="16">
        <v>578</v>
      </c>
      <c r="B140" s="28" t="s">
        <v>348</v>
      </c>
      <c r="C140" s="20">
        <v>0</v>
      </c>
    </row>
    <row r="141" spans="1:3">
      <c r="A141" s="16">
        <v>610</v>
      </c>
      <c r="B141" s="28" t="s">
        <v>187</v>
      </c>
      <c r="C141" s="20">
        <v>0</v>
      </c>
    </row>
    <row r="142" spans="1:3">
      <c r="A142" s="16">
        <v>2035</v>
      </c>
      <c r="B142" s="28" t="s">
        <v>32</v>
      </c>
      <c r="C142" s="20">
        <v>3.0351750000000002</v>
      </c>
    </row>
    <row r="143" spans="1:3">
      <c r="A143" s="16">
        <v>810</v>
      </c>
      <c r="B143" s="28" t="s">
        <v>207</v>
      </c>
      <c r="C143" s="20">
        <v>0</v>
      </c>
    </row>
    <row r="144" spans="1:3">
      <c r="A144" s="16">
        <v>837</v>
      </c>
      <c r="B144" s="28" t="s">
        <v>200</v>
      </c>
      <c r="C144" s="20">
        <v>7.5075000000000003E-2</v>
      </c>
    </row>
    <row r="145" spans="1:3">
      <c r="A145" s="16">
        <v>687</v>
      </c>
      <c r="B145" s="28" t="s">
        <v>234</v>
      </c>
      <c r="C145" s="20">
        <v>0</v>
      </c>
    </row>
    <row r="146" spans="1:3">
      <c r="A146" s="16">
        <v>74</v>
      </c>
      <c r="B146" s="28" t="s">
        <v>339</v>
      </c>
      <c r="C146" s="20">
        <v>8.5800000000000001E-2</v>
      </c>
    </row>
    <row r="147" spans="1:3">
      <c r="A147" s="16">
        <v>167</v>
      </c>
      <c r="B147" s="28" t="s">
        <v>149</v>
      </c>
      <c r="C147" s="20">
        <v>0</v>
      </c>
    </row>
    <row r="148" spans="1:3">
      <c r="A148" s="16">
        <v>289</v>
      </c>
      <c r="B148" s="28" t="s">
        <v>102</v>
      </c>
      <c r="C148" s="20">
        <v>0</v>
      </c>
    </row>
    <row r="149" spans="1:3">
      <c r="A149" s="16">
        <v>157</v>
      </c>
      <c r="B149" s="28" t="s">
        <v>25</v>
      </c>
      <c r="C149" s="20">
        <v>0</v>
      </c>
    </row>
    <row r="150" spans="1:3">
      <c r="A150" s="16">
        <v>1320</v>
      </c>
      <c r="B150" s="28" t="s">
        <v>340</v>
      </c>
      <c r="C150" s="20">
        <v>0.20019999999999999</v>
      </c>
    </row>
    <row r="151" spans="1:3">
      <c r="A151" s="16">
        <v>426</v>
      </c>
      <c r="B151" s="28" t="s">
        <v>147</v>
      </c>
      <c r="C151" s="20">
        <v>0</v>
      </c>
    </row>
    <row r="152" spans="1:3">
      <c r="A152" s="16">
        <v>223</v>
      </c>
      <c r="B152" s="28" t="s">
        <v>66</v>
      </c>
      <c r="C152" s="20">
        <v>0</v>
      </c>
    </row>
    <row r="153" spans="1:3">
      <c r="A153" s="16">
        <v>139</v>
      </c>
      <c r="B153" s="28" t="s">
        <v>205</v>
      </c>
      <c r="C153" s="20">
        <v>0</v>
      </c>
    </row>
    <row r="154" spans="1:3">
      <c r="A154" s="16">
        <v>880</v>
      </c>
      <c r="B154" s="28" t="s">
        <v>198</v>
      </c>
      <c r="C154" s="20">
        <v>0</v>
      </c>
    </row>
    <row r="155" spans="1:3">
      <c r="A155" s="16">
        <v>871</v>
      </c>
      <c r="B155" s="28" t="s">
        <v>204</v>
      </c>
      <c r="C155" s="20">
        <v>0</v>
      </c>
    </row>
    <row r="156" spans="1:3">
      <c r="A156" s="16">
        <v>737</v>
      </c>
      <c r="B156" s="28" t="s">
        <v>344</v>
      </c>
      <c r="C156" s="20">
        <v>0.86157499999999998</v>
      </c>
    </row>
    <row r="157" spans="1:3">
      <c r="A157" s="16">
        <v>773</v>
      </c>
      <c r="B157" s="28" t="s">
        <v>223</v>
      </c>
      <c r="C157" s="20">
        <v>6.0417500000000004</v>
      </c>
    </row>
    <row r="158" spans="1:3">
      <c r="A158" s="16">
        <v>534</v>
      </c>
      <c r="B158" s="28" t="s">
        <v>263</v>
      </c>
      <c r="C158" s="20">
        <v>0.132275</v>
      </c>
    </row>
    <row r="159" spans="1:3">
      <c r="A159" s="16">
        <v>637</v>
      </c>
      <c r="B159" s="28" t="s">
        <v>341</v>
      </c>
      <c r="C159" s="20">
        <v>3.8216749999999999</v>
      </c>
    </row>
    <row r="160" spans="1:3">
      <c r="A160" s="16">
        <v>53</v>
      </c>
      <c r="B160" s="28" t="s">
        <v>342</v>
      </c>
      <c r="C160" s="20">
        <v>1.7875000000000002E-2</v>
      </c>
    </row>
    <row r="161" spans="1:3">
      <c r="A161" s="16">
        <v>537</v>
      </c>
      <c r="B161" s="28" t="s">
        <v>242</v>
      </c>
      <c r="C161" s="20">
        <v>2.3130250000000001</v>
      </c>
    </row>
    <row r="162" spans="1:3">
      <c r="A162" s="16">
        <v>767</v>
      </c>
      <c r="B162" s="28" t="s">
        <v>38</v>
      </c>
      <c r="C162" s="20">
        <v>0</v>
      </c>
    </row>
    <row r="163" spans="1:3">
      <c r="A163" s="16">
        <v>7800</v>
      </c>
      <c r="B163" s="28" t="s">
        <v>63</v>
      </c>
      <c r="C163" s="20">
        <v>0.103675</v>
      </c>
    </row>
    <row r="164" spans="1:3">
      <c r="A164" s="16">
        <v>171</v>
      </c>
      <c r="B164" s="28" t="s">
        <v>188</v>
      </c>
      <c r="C164" s="20">
        <v>3.5750000000000001E-3</v>
      </c>
    </row>
    <row r="165" spans="1:3">
      <c r="A165" s="16">
        <v>7900</v>
      </c>
      <c r="B165" s="28" t="s">
        <v>203</v>
      </c>
      <c r="C165" s="20">
        <v>8.2225000000000006E-2</v>
      </c>
    </row>
    <row r="166" spans="1:3">
      <c r="A166" s="16">
        <v>198</v>
      </c>
      <c r="B166" s="28" t="s">
        <v>15</v>
      </c>
      <c r="C166" s="20">
        <v>2.145E-2</v>
      </c>
    </row>
    <row r="167" spans="1:3">
      <c r="A167" s="16">
        <v>276</v>
      </c>
      <c r="B167" s="28" t="s">
        <v>39</v>
      </c>
      <c r="C167" s="20">
        <v>0</v>
      </c>
    </row>
    <row r="168" spans="1:3">
      <c r="A168" s="16">
        <v>1148</v>
      </c>
      <c r="B168" s="28" t="s">
        <v>180</v>
      </c>
      <c r="C168" s="20">
        <v>0</v>
      </c>
    </row>
    <row r="169" spans="1:3">
      <c r="A169" s="16">
        <v>612</v>
      </c>
      <c r="B169" s="28" t="s">
        <v>236</v>
      </c>
      <c r="C169" s="20">
        <v>1.6159000000000001</v>
      </c>
    </row>
    <row r="170" spans="1:3">
      <c r="A170" s="16">
        <v>195</v>
      </c>
      <c r="B170" s="28" t="s">
        <v>26</v>
      </c>
      <c r="C170" s="20">
        <v>3.5750000000000001E-3</v>
      </c>
    </row>
    <row r="171" spans="1:3">
      <c r="A171" s="16">
        <v>638</v>
      </c>
      <c r="B171" s="28" t="s">
        <v>244</v>
      </c>
      <c r="C171" s="20">
        <v>6.8783000000000003</v>
      </c>
    </row>
    <row r="172" spans="1:3">
      <c r="A172" s="16">
        <v>2640</v>
      </c>
      <c r="B172" s="28" t="s">
        <v>227</v>
      </c>
      <c r="C172" s="20">
        <v>0</v>
      </c>
    </row>
    <row r="173" spans="1:3">
      <c r="A173" s="16">
        <v>444</v>
      </c>
      <c r="B173" s="28" t="s">
        <v>157</v>
      </c>
      <c r="C173" s="20">
        <v>1.7875000000000002E-2</v>
      </c>
    </row>
    <row r="174" spans="1:3">
      <c r="A174" s="16">
        <v>616</v>
      </c>
      <c r="B174" s="28" t="s">
        <v>225</v>
      </c>
      <c r="C174" s="20">
        <v>0</v>
      </c>
    </row>
    <row r="175" spans="1:3">
      <c r="A175" s="16">
        <v>206</v>
      </c>
      <c r="B175" s="28" t="s">
        <v>31</v>
      </c>
      <c r="C175" s="20">
        <v>2.5024999999999999E-2</v>
      </c>
    </row>
    <row r="176" spans="1:3">
      <c r="A176" s="16">
        <v>735</v>
      </c>
      <c r="B176" s="28" t="s">
        <v>164</v>
      </c>
      <c r="C176" s="20">
        <v>0</v>
      </c>
    </row>
    <row r="177" spans="1:3">
      <c r="A177" s="16">
        <v>8500</v>
      </c>
      <c r="B177" s="28" t="s">
        <v>185</v>
      </c>
      <c r="C177" s="20">
        <v>0</v>
      </c>
    </row>
    <row r="178" spans="1:3">
      <c r="A178" s="16">
        <v>8600</v>
      </c>
      <c r="B178" s="28" t="s">
        <v>206</v>
      </c>
      <c r="C178" s="20">
        <v>0</v>
      </c>
    </row>
    <row r="179" spans="1:3">
      <c r="A179" s="16">
        <v>184</v>
      </c>
      <c r="B179" s="28" t="s">
        <v>154</v>
      </c>
      <c r="C179" s="20">
        <v>0.14300000000000002</v>
      </c>
    </row>
    <row r="180" spans="1:3">
      <c r="A180" s="16">
        <v>2650</v>
      </c>
      <c r="B180" s="28" t="s">
        <v>219</v>
      </c>
      <c r="C180" s="20">
        <v>0.11082500000000001</v>
      </c>
    </row>
    <row r="181" spans="1:3">
      <c r="A181" s="16">
        <v>127</v>
      </c>
      <c r="B181" s="28" t="s">
        <v>218</v>
      </c>
      <c r="C181" s="20">
        <v>0</v>
      </c>
    </row>
    <row r="182" spans="1:3">
      <c r="A182" s="16">
        <v>8700</v>
      </c>
      <c r="B182" s="28" t="s">
        <v>34</v>
      </c>
      <c r="C182" s="20">
        <v>0.10009999999999999</v>
      </c>
    </row>
    <row r="183" spans="1:3">
      <c r="A183" s="16">
        <v>247</v>
      </c>
      <c r="B183" s="28" t="s">
        <v>197</v>
      </c>
      <c r="C183" s="20">
        <v>3.83955</v>
      </c>
    </row>
    <row r="184" spans="1:3">
      <c r="A184" s="16">
        <v>284</v>
      </c>
      <c r="B184" s="28" t="s">
        <v>58</v>
      </c>
      <c r="C184" s="20">
        <v>0</v>
      </c>
    </row>
    <row r="185" spans="1:3">
      <c r="A185" s="16">
        <v>327</v>
      </c>
      <c r="B185" s="28" t="s">
        <v>222</v>
      </c>
      <c r="C185" s="20">
        <v>0</v>
      </c>
    </row>
    <row r="186" spans="1:3">
      <c r="A186" s="16">
        <v>2008</v>
      </c>
      <c r="B186" s="28" t="s">
        <v>100</v>
      </c>
      <c r="C186" s="20">
        <v>2.5024999999999999E-2</v>
      </c>
    </row>
    <row r="187" spans="1:3">
      <c r="A187" s="16">
        <v>2015</v>
      </c>
      <c r="B187" s="28" t="s">
        <v>240</v>
      </c>
      <c r="C187" s="20">
        <v>0.57200000000000006</v>
      </c>
    </row>
    <row r="188" spans="1:3">
      <c r="A188" s="16">
        <v>232</v>
      </c>
      <c r="B188" s="28" t="s">
        <v>161</v>
      </c>
      <c r="C188" s="20">
        <v>0</v>
      </c>
    </row>
    <row r="189" spans="1:3">
      <c r="A189" s="16">
        <v>661</v>
      </c>
      <c r="B189" s="28" t="s">
        <v>266</v>
      </c>
      <c r="C189" s="20">
        <v>2.86E-2</v>
      </c>
    </row>
    <row r="190" spans="1:3">
      <c r="A190" s="16">
        <v>5000</v>
      </c>
      <c r="B190" s="28" t="s">
        <v>196</v>
      </c>
      <c r="C190" s="20">
        <v>0</v>
      </c>
    </row>
    <row r="191" spans="1:3">
      <c r="A191" s="16">
        <v>287</v>
      </c>
      <c r="B191" s="28" t="s">
        <v>159</v>
      </c>
      <c r="C191" s="20">
        <v>0</v>
      </c>
    </row>
    <row r="192" spans="1:3">
      <c r="A192" s="16">
        <v>154</v>
      </c>
      <c r="B192" s="28" t="s">
        <v>59</v>
      </c>
      <c r="C192" s="20">
        <v>0.117975</v>
      </c>
    </row>
    <row r="193" spans="1:3">
      <c r="A193" s="16">
        <v>2003</v>
      </c>
      <c r="B193" s="28" t="s">
        <v>90</v>
      </c>
      <c r="C193" s="20">
        <v>0.77934999999999999</v>
      </c>
    </row>
    <row r="194" spans="1:3">
      <c r="A194" s="16">
        <v>2002</v>
      </c>
      <c r="B194" s="28" t="s">
        <v>264</v>
      </c>
      <c r="C194" s="20">
        <v>0</v>
      </c>
    </row>
  </sheetData>
  <conditionalFormatting sqref="C2:C194">
    <cfRule type="cellIs" dxfId="0" priority="1" operator="equal">
      <formula>6.009575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94"/>
  <sheetViews>
    <sheetView rightToLeft="1" topLeftCell="A46" workbookViewId="0">
      <selection activeCell="C2" sqref="C2"/>
    </sheetView>
  </sheetViews>
  <sheetFormatPr defaultRowHeight="14.5"/>
  <cols>
    <col min="1" max="1" width="8" style="16" bestFit="1" customWidth="1"/>
    <col min="2" max="2" width="15" style="28" bestFit="1" customWidth="1"/>
    <col min="3" max="3" width="9.453125" style="29" bestFit="1" customWidth="1"/>
  </cols>
  <sheetData>
    <row r="1" spans="1:3" ht="15.5">
      <c r="A1" s="22" t="s">
        <v>345</v>
      </c>
      <c r="B1" s="23" t="s">
        <v>349</v>
      </c>
      <c r="C1" s="30" t="s">
        <v>363</v>
      </c>
    </row>
    <row r="2" spans="1:3">
      <c r="A2" s="16">
        <v>679</v>
      </c>
      <c r="B2" s="28" t="s">
        <v>30</v>
      </c>
      <c r="C2" s="15">
        <v>1.120282105263158</v>
      </c>
    </row>
    <row r="3" spans="1:3">
      <c r="A3" s="16">
        <v>175</v>
      </c>
      <c r="B3" s="28" t="s">
        <v>146</v>
      </c>
      <c r="C3" s="15">
        <v>0</v>
      </c>
    </row>
    <row r="4" spans="1:3">
      <c r="A4" s="16">
        <v>182</v>
      </c>
      <c r="B4" s="28" t="s">
        <v>179</v>
      </c>
      <c r="C4" s="15">
        <v>0</v>
      </c>
    </row>
    <row r="5" spans="1:3">
      <c r="A5" s="16">
        <v>446</v>
      </c>
      <c r="B5" s="28" t="s">
        <v>193</v>
      </c>
      <c r="C5" s="15">
        <v>0</v>
      </c>
    </row>
    <row r="6" spans="1:3">
      <c r="A6" s="16">
        <v>2710</v>
      </c>
      <c r="B6" s="28" t="s">
        <v>330</v>
      </c>
      <c r="C6" s="15">
        <v>0</v>
      </c>
    </row>
    <row r="7" spans="1:3">
      <c r="A7" s="16">
        <v>2024</v>
      </c>
      <c r="B7" s="28" t="s">
        <v>331</v>
      </c>
      <c r="C7" s="15">
        <v>0</v>
      </c>
    </row>
    <row r="8" spans="1:3">
      <c r="A8" s="16">
        <v>680</v>
      </c>
      <c r="B8" s="28" t="s">
        <v>20</v>
      </c>
      <c r="C8" s="15">
        <v>7.0548408263157896</v>
      </c>
    </row>
    <row r="9" spans="1:3">
      <c r="A9" s="16">
        <v>2400</v>
      </c>
      <c r="B9" s="28" t="s">
        <v>260</v>
      </c>
      <c r="C9" s="15">
        <v>0</v>
      </c>
    </row>
    <row r="10" spans="1:3">
      <c r="A10" s="16">
        <v>850</v>
      </c>
      <c r="B10" s="28" t="s">
        <v>54</v>
      </c>
      <c r="C10" s="15">
        <v>0.30374211368421056</v>
      </c>
    </row>
    <row r="11" spans="1:3">
      <c r="A11" s="16">
        <v>716</v>
      </c>
      <c r="B11" s="28" t="s">
        <v>177</v>
      </c>
      <c r="C11" s="15">
        <v>0</v>
      </c>
    </row>
    <row r="12" spans="1:3">
      <c r="A12" s="16">
        <v>868</v>
      </c>
      <c r="B12" s="28" t="s">
        <v>346</v>
      </c>
      <c r="C12" s="15">
        <v>0</v>
      </c>
    </row>
    <row r="13" spans="1:3">
      <c r="A13" s="16">
        <v>204</v>
      </c>
      <c r="B13" s="28" t="s">
        <v>332</v>
      </c>
      <c r="C13" s="15">
        <v>0</v>
      </c>
    </row>
    <row r="14" spans="1:3">
      <c r="A14" s="16">
        <v>841</v>
      </c>
      <c r="B14" s="28" t="s">
        <v>261</v>
      </c>
      <c r="C14" s="15">
        <v>0</v>
      </c>
    </row>
    <row r="15" spans="1:3">
      <c r="A15" s="16">
        <v>41</v>
      </c>
      <c r="B15" s="28" t="s">
        <v>172</v>
      </c>
      <c r="C15" s="15">
        <v>0</v>
      </c>
    </row>
    <row r="16" spans="1:3">
      <c r="A16" s="16">
        <v>6000</v>
      </c>
      <c r="B16" s="28" t="s">
        <v>70</v>
      </c>
      <c r="C16" s="15">
        <v>2.7582590189473684</v>
      </c>
    </row>
    <row r="17" spans="1:3">
      <c r="A17" s="16">
        <v>697</v>
      </c>
      <c r="B17" s="28" t="s">
        <v>21</v>
      </c>
      <c r="C17" s="15">
        <v>2.9807978947368423</v>
      </c>
    </row>
    <row r="18" spans="1:3">
      <c r="A18" s="16">
        <v>698</v>
      </c>
      <c r="B18" s="28" t="s">
        <v>189</v>
      </c>
      <c r="C18" s="15">
        <v>0</v>
      </c>
    </row>
    <row r="19" spans="1:3">
      <c r="A19" s="16">
        <v>2043</v>
      </c>
      <c r="B19" s="28" t="s">
        <v>191</v>
      </c>
      <c r="C19" s="15">
        <v>0</v>
      </c>
    </row>
    <row r="20" spans="1:3">
      <c r="A20" s="16">
        <v>317</v>
      </c>
      <c r="B20" s="28" t="s">
        <v>230</v>
      </c>
      <c r="C20" s="15">
        <v>0</v>
      </c>
    </row>
    <row r="21" spans="1:3">
      <c r="A21" s="16">
        <v>373</v>
      </c>
      <c r="B21" s="28" t="s">
        <v>67</v>
      </c>
      <c r="C21" s="15">
        <v>3.8210624421052639</v>
      </c>
    </row>
    <row r="22" spans="1:3">
      <c r="A22" s="16">
        <v>877</v>
      </c>
      <c r="B22" s="28" t="s">
        <v>152</v>
      </c>
      <c r="C22" s="15">
        <v>0</v>
      </c>
    </row>
    <row r="23" spans="1:3">
      <c r="A23" s="16">
        <v>800</v>
      </c>
      <c r="B23" s="28" t="s">
        <v>239</v>
      </c>
      <c r="C23" s="15">
        <v>0</v>
      </c>
    </row>
    <row r="24" spans="1:3">
      <c r="A24" s="16">
        <v>288</v>
      </c>
      <c r="B24" s="28" t="s">
        <v>46</v>
      </c>
      <c r="C24" s="15">
        <v>0.4376515789473685</v>
      </c>
    </row>
    <row r="25" spans="1:3">
      <c r="A25" s="16">
        <v>200</v>
      </c>
      <c r="B25" s="28" t="s">
        <v>175</v>
      </c>
      <c r="C25" s="15">
        <v>0</v>
      </c>
    </row>
    <row r="26" spans="1:3">
      <c r="A26" s="16">
        <v>326</v>
      </c>
      <c r="B26" s="28" t="s">
        <v>18</v>
      </c>
      <c r="C26" s="15">
        <v>2.439847301052632</v>
      </c>
    </row>
    <row r="27" spans="1:3">
      <c r="A27" s="16">
        <v>252</v>
      </c>
      <c r="B27" s="28" t="s">
        <v>195</v>
      </c>
      <c r="C27" s="15">
        <v>0</v>
      </c>
    </row>
    <row r="28" spans="1:3">
      <c r="A28" s="16">
        <v>386</v>
      </c>
      <c r="B28" s="28" t="s">
        <v>194</v>
      </c>
      <c r="C28" s="15">
        <v>0</v>
      </c>
    </row>
    <row r="29" spans="1:3">
      <c r="A29" s="16">
        <v>418</v>
      </c>
      <c r="B29" s="28" t="s">
        <v>69</v>
      </c>
      <c r="C29" s="15">
        <v>3.7261529631578951</v>
      </c>
    </row>
    <row r="30" spans="1:3">
      <c r="A30" s="16">
        <v>9800</v>
      </c>
      <c r="B30" s="13" t="s">
        <v>343</v>
      </c>
      <c r="C30" s="15">
        <v>1.7220742136842107</v>
      </c>
    </row>
    <row r="31" spans="1:3">
      <c r="A31" s="16">
        <v>389</v>
      </c>
      <c r="B31" s="28" t="s">
        <v>144</v>
      </c>
      <c r="C31" s="15">
        <v>0</v>
      </c>
    </row>
    <row r="32" spans="1:3">
      <c r="A32" s="16">
        <v>617</v>
      </c>
      <c r="B32" s="28" t="s">
        <v>168</v>
      </c>
      <c r="C32" s="15">
        <v>0</v>
      </c>
    </row>
    <row r="33" spans="1:3">
      <c r="A33" s="16">
        <v>33</v>
      </c>
      <c r="B33" s="28" t="s">
        <v>86</v>
      </c>
      <c r="C33" s="15">
        <v>0.36685663578947375</v>
      </c>
    </row>
    <row r="34" spans="1:3">
      <c r="A34" s="16">
        <v>628</v>
      </c>
      <c r="B34" s="28" t="s">
        <v>251</v>
      </c>
      <c r="C34" s="15">
        <v>0</v>
      </c>
    </row>
    <row r="35" spans="1:3">
      <c r="A35" s="16">
        <v>853</v>
      </c>
      <c r="B35" s="28" t="s">
        <v>178</v>
      </c>
      <c r="C35" s="15">
        <v>0</v>
      </c>
    </row>
    <row r="36" spans="1:3">
      <c r="A36" s="16">
        <v>872</v>
      </c>
      <c r="B36" s="28" t="s">
        <v>347</v>
      </c>
      <c r="C36" s="15">
        <v>0</v>
      </c>
    </row>
    <row r="37" spans="1:3">
      <c r="A37" s="16">
        <v>379</v>
      </c>
      <c r="B37" s="28" t="s">
        <v>201</v>
      </c>
      <c r="C37" s="15">
        <v>0</v>
      </c>
    </row>
    <row r="38" spans="1:3">
      <c r="A38" s="16">
        <v>683</v>
      </c>
      <c r="B38" s="28" t="s">
        <v>235</v>
      </c>
      <c r="C38" s="15">
        <v>0</v>
      </c>
    </row>
    <row r="39" spans="1:3">
      <c r="A39" s="16">
        <v>870</v>
      </c>
      <c r="B39" s="28" t="s">
        <v>288</v>
      </c>
      <c r="C39" s="15">
        <v>0</v>
      </c>
    </row>
    <row r="40" spans="1:3">
      <c r="A40" s="16">
        <v>50</v>
      </c>
      <c r="B40" s="28" t="s">
        <v>216</v>
      </c>
      <c r="C40" s="15">
        <v>0</v>
      </c>
    </row>
    <row r="41" spans="1:3">
      <c r="A41" s="16">
        <v>2018</v>
      </c>
      <c r="B41" s="28" t="s">
        <v>167</v>
      </c>
      <c r="C41" s="15">
        <v>0</v>
      </c>
    </row>
    <row r="42" spans="1:3">
      <c r="A42" s="16">
        <v>173</v>
      </c>
      <c r="B42" s="28" t="s">
        <v>150</v>
      </c>
      <c r="C42" s="15">
        <v>0</v>
      </c>
    </row>
    <row r="43" spans="1:3">
      <c r="A43" s="16">
        <v>207</v>
      </c>
      <c r="B43" s="28" t="s">
        <v>35</v>
      </c>
      <c r="C43" s="15">
        <v>1.8110234210526317</v>
      </c>
    </row>
    <row r="44" spans="1:3">
      <c r="A44" s="16">
        <v>360</v>
      </c>
      <c r="B44" s="28" t="s">
        <v>231</v>
      </c>
      <c r="C44" s="15">
        <v>0</v>
      </c>
    </row>
    <row r="45" spans="1:3">
      <c r="A45" s="16">
        <v>1077</v>
      </c>
      <c r="B45" s="28" t="s">
        <v>151</v>
      </c>
      <c r="C45" s="15">
        <v>0</v>
      </c>
    </row>
    <row r="46" spans="1:3">
      <c r="A46" s="16">
        <v>627</v>
      </c>
      <c r="B46" s="28" t="s">
        <v>267</v>
      </c>
      <c r="C46" s="15">
        <v>0</v>
      </c>
    </row>
    <row r="47" spans="1:3">
      <c r="A47" s="16">
        <v>346</v>
      </c>
      <c r="B47" s="28" t="s">
        <v>170</v>
      </c>
      <c r="C47" s="15">
        <v>0</v>
      </c>
    </row>
    <row r="48" spans="1:3">
      <c r="A48" s="16">
        <v>225</v>
      </c>
      <c r="B48" s="28" t="s">
        <v>61</v>
      </c>
      <c r="C48" s="15">
        <v>9.8250303200000015</v>
      </c>
    </row>
    <row r="49" spans="1:3">
      <c r="A49" s="16">
        <v>239</v>
      </c>
      <c r="B49" s="28" t="s">
        <v>145</v>
      </c>
      <c r="C49" s="15">
        <v>0</v>
      </c>
    </row>
    <row r="50" spans="1:3">
      <c r="A50" s="16">
        <v>734</v>
      </c>
      <c r="B50" s="28" t="s">
        <v>163</v>
      </c>
      <c r="C50" s="15">
        <v>0</v>
      </c>
    </row>
    <row r="51" spans="1:3">
      <c r="A51" s="16">
        <v>144</v>
      </c>
      <c r="B51" s="28" t="s">
        <v>199</v>
      </c>
      <c r="C51" s="15">
        <v>0</v>
      </c>
    </row>
    <row r="52" spans="1:3">
      <c r="A52" s="16">
        <v>72</v>
      </c>
      <c r="B52" s="28" t="s">
        <v>95</v>
      </c>
      <c r="C52" s="15">
        <v>0</v>
      </c>
    </row>
    <row r="53" spans="1:3">
      <c r="A53" s="16">
        <v>218</v>
      </c>
      <c r="B53" s="28" t="s">
        <v>202</v>
      </c>
      <c r="C53" s="15">
        <v>0</v>
      </c>
    </row>
    <row r="54" spans="1:3">
      <c r="A54" s="16">
        <v>541</v>
      </c>
      <c r="B54" s="28" t="s">
        <v>333</v>
      </c>
      <c r="C54" s="15">
        <v>0</v>
      </c>
    </row>
    <row r="55" spans="1:3">
      <c r="A55" s="16">
        <v>842</v>
      </c>
      <c r="B55" s="28" t="s">
        <v>209</v>
      </c>
      <c r="C55" s="15">
        <v>0</v>
      </c>
    </row>
    <row r="56" spans="1:3">
      <c r="A56" s="21">
        <v>494</v>
      </c>
      <c r="B56" s="14" t="s">
        <v>334</v>
      </c>
      <c r="C56" s="15">
        <v>0</v>
      </c>
    </row>
    <row r="57" spans="1:3">
      <c r="A57" s="16">
        <v>738</v>
      </c>
      <c r="B57" s="28" t="s">
        <v>232</v>
      </c>
      <c r="C57" s="15">
        <v>0</v>
      </c>
    </row>
    <row r="58" spans="1:3">
      <c r="A58" s="16">
        <v>675</v>
      </c>
      <c r="B58" s="28" t="s">
        <v>217</v>
      </c>
      <c r="C58" s="15">
        <v>0</v>
      </c>
    </row>
    <row r="59" spans="1:3">
      <c r="A59" s="16">
        <v>191</v>
      </c>
      <c r="B59" s="28" t="s">
        <v>190</v>
      </c>
      <c r="C59" s="15">
        <v>0</v>
      </c>
    </row>
    <row r="60" spans="1:3">
      <c r="A60" s="16">
        <v>9700</v>
      </c>
      <c r="B60" s="28" t="s">
        <v>37</v>
      </c>
      <c r="C60" s="15">
        <v>32.081363053684214</v>
      </c>
    </row>
    <row r="61" spans="1:3">
      <c r="A61" s="16">
        <v>434</v>
      </c>
      <c r="B61" s="28" t="s">
        <v>237</v>
      </c>
      <c r="C61" s="15">
        <v>0</v>
      </c>
    </row>
    <row r="62" spans="1:3">
      <c r="A62" s="16">
        <v>377</v>
      </c>
      <c r="B62" s="28" t="s">
        <v>213</v>
      </c>
      <c r="C62" s="15">
        <v>0</v>
      </c>
    </row>
    <row r="63" spans="1:3">
      <c r="A63" s="16">
        <v>423</v>
      </c>
      <c r="B63" s="28" t="s">
        <v>148</v>
      </c>
      <c r="C63" s="15">
        <v>0</v>
      </c>
    </row>
    <row r="64" spans="1:3">
      <c r="A64" s="16">
        <v>6400</v>
      </c>
      <c r="B64" s="28" t="s">
        <v>317</v>
      </c>
      <c r="C64" s="15">
        <v>0</v>
      </c>
    </row>
    <row r="65" spans="1:3">
      <c r="A65" s="16">
        <v>9300</v>
      </c>
      <c r="B65" s="28" t="s">
        <v>155</v>
      </c>
      <c r="C65" s="15">
        <v>0</v>
      </c>
    </row>
    <row r="66" spans="1:3">
      <c r="A66" s="16">
        <v>1290</v>
      </c>
      <c r="B66" s="28" t="s">
        <v>245</v>
      </c>
      <c r="C66" s="15">
        <v>0</v>
      </c>
    </row>
    <row r="67" spans="1:3">
      <c r="A67" s="16">
        <v>235</v>
      </c>
      <c r="B67" s="28" t="s">
        <v>256</v>
      </c>
      <c r="C67" s="15">
        <v>0</v>
      </c>
    </row>
    <row r="68" spans="1:3">
      <c r="A68" s="16">
        <v>717</v>
      </c>
      <c r="B68" s="28" t="s">
        <v>14</v>
      </c>
      <c r="C68" s="15">
        <v>0.28602947368421061</v>
      </c>
    </row>
    <row r="69" spans="1:3">
      <c r="A69" s="16">
        <v>205</v>
      </c>
      <c r="B69" s="28" t="s">
        <v>160</v>
      </c>
      <c r="C69" s="15">
        <v>0</v>
      </c>
    </row>
    <row r="70" spans="1:3">
      <c r="A70" s="16">
        <v>6500</v>
      </c>
      <c r="B70" s="28" t="s">
        <v>84</v>
      </c>
      <c r="C70" s="15">
        <v>1.2480684210526317E-3</v>
      </c>
    </row>
    <row r="71" spans="1:3">
      <c r="A71" s="16">
        <v>6600</v>
      </c>
      <c r="B71" s="28" t="s">
        <v>335</v>
      </c>
      <c r="C71" s="15">
        <v>0</v>
      </c>
    </row>
    <row r="72" spans="1:3">
      <c r="A72" s="16">
        <v>662</v>
      </c>
      <c r="B72" s="28" t="s">
        <v>12</v>
      </c>
      <c r="C72" s="15">
        <v>0</v>
      </c>
    </row>
    <row r="73" spans="1:3">
      <c r="A73" s="16">
        <v>115</v>
      </c>
      <c r="B73" s="28" t="s">
        <v>265</v>
      </c>
      <c r="C73" s="15">
        <v>0</v>
      </c>
    </row>
    <row r="74" spans="1:3">
      <c r="A74" s="16">
        <v>355</v>
      </c>
      <c r="B74" s="28" t="s">
        <v>214</v>
      </c>
      <c r="C74" s="15">
        <v>0</v>
      </c>
    </row>
    <row r="75" spans="1:3">
      <c r="A75" s="16">
        <v>219</v>
      </c>
      <c r="B75" s="28" t="s">
        <v>22</v>
      </c>
      <c r="C75" s="15">
        <v>1.1394831578947369</v>
      </c>
    </row>
    <row r="76" spans="1:3">
      <c r="A76" s="16">
        <v>162</v>
      </c>
      <c r="B76" s="28" t="s">
        <v>44</v>
      </c>
      <c r="C76" s="15">
        <v>4.4467075547368431</v>
      </c>
    </row>
    <row r="77" spans="1:3">
      <c r="A77" s="16">
        <v>807</v>
      </c>
      <c r="B77" s="28" t="s">
        <v>162</v>
      </c>
      <c r="C77" s="15">
        <v>0</v>
      </c>
    </row>
    <row r="78" spans="1:3">
      <c r="A78" s="16">
        <v>422</v>
      </c>
      <c r="B78" s="28" t="s">
        <v>23</v>
      </c>
      <c r="C78" s="15">
        <v>1.1697148842105263</v>
      </c>
    </row>
    <row r="79" spans="1:3">
      <c r="A79" s="16">
        <v>1247</v>
      </c>
      <c r="B79" s="28" t="s">
        <v>85</v>
      </c>
      <c r="C79" s="15">
        <v>3.2310736842105264E-3</v>
      </c>
    </row>
    <row r="80" spans="1:3">
      <c r="A80" s="16">
        <v>2730</v>
      </c>
      <c r="B80" s="28" t="s">
        <v>336</v>
      </c>
      <c r="C80" s="15">
        <v>0</v>
      </c>
    </row>
    <row r="81" spans="1:3">
      <c r="A81" s="16">
        <v>2720</v>
      </c>
      <c r="B81" s="28" t="s">
        <v>208</v>
      </c>
      <c r="C81" s="15">
        <v>0</v>
      </c>
    </row>
    <row r="82" spans="1:3">
      <c r="A82" s="16">
        <v>758</v>
      </c>
      <c r="B82" s="28" t="s">
        <v>62</v>
      </c>
      <c r="C82" s="15">
        <v>3.4128288621052638</v>
      </c>
    </row>
    <row r="83" spans="1:3">
      <c r="A83" s="16">
        <v>753</v>
      </c>
      <c r="B83" s="28" t="s">
        <v>176</v>
      </c>
      <c r="C83" s="15">
        <v>0</v>
      </c>
    </row>
    <row r="84" spans="1:3">
      <c r="A84" s="16">
        <v>417</v>
      </c>
      <c r="B84" s="28" t="s">
        <v>166</v>
      </c>
      <c r="C84" s="15">
        <v>0</v>
      </c>
    </row>
    <row r="85" spans="1:3">
      <c r="A85" s="16">
        <v>183</v>
      </c>
      <c r="B85" s="28" t="s">
        <v>43</v>
      </c>
      <c r="C85" s="15">
        <v>6.8905294736842118</v>
      </c>
    </row>
    <row r="86" spans="1:3">
      <c r="A86" s="16">
        <v>180</v>
      </c>
      <c r="B86" s="28" t="s">
        <v>247</v>
      </c>
      <c r="C86" s="15">
        <v>0</v>
      </c>
    </row>
    <row r="87" spans="1:3">
      <c r="A87" s="16">
        <v>633</v>
      </c>
      <c r="B87" s="28" t="s">
        <v>337</v>
      </c>
      <c r="C87" s="15">
        <v>0</v>
      </c>
    </row>
    <row r="88" spans="1:3">
      <c r="A88" s="16">
        <v>427</v>
      </c>
      <c r="B88" s="28" t="s">
        <v>238</v>
      </c>
      <c r="C88" s="15">
        <v>0</v>
      </c>
    </row>
    <row r="89" spans="1:3">
      <c r="A89" s="16">
        <v>310</v>
      </c>
      <c r="B89" s="28" t="s">
        <v>99</v>
      </c>
      <c r="C89" s="15">
        <v>0</v>
      </c>
    </row>
    <row r="90" spans="1:3">
      <c r="A90" s="16">
        <v>582</v>
      </c>
      <c r="B90" s="28" t="s">
        <v>181</v>
      </c>
      <c r="C90" s="15">
        <v>0</v>
      </c>
    </row>
    <row r="91" spans="1:3">
      <c r="A91" s="16">
        <v>187</v>
      </c>
      <c r="B91" s="28" t="s">
        <v>29</v>
      </c>
      <c r="C91" s="15">
        <v>0.77929789473684208</v>
      </c>
    </row>
    <row r="92" spans="1:3">
      <c r="A92" s="16">
        <v>217</v>
      </c>
      <c r="B92" s="28" t="s">
        <v>24</v>
      </c>
      <c r="C92" s="15">
        <v>2.2561236842105266</v>
      </c>
    </row>
    <row r="93" spans="1:3">
      <c r="A93" s="16">
        <v>190</v>
      </c>
      <c r="B93" s="28" t="s">
        <v>17</v>
      </c>
      <c r="C93" s="15">
        <v>0.94264588421052631</v>
      </c>
    </row>
    <row r="94" spans="1:3">
      <c r="A94" s="16">
        <v>193</v>
      </c>
      <c r="B94" s="28" t="s">
        <v>16</v>
      </c>
      <c r="C94" s="15">
        <v>0.40123578947368427</v>
      </c>
    </row>
    <row r="95" spans="1:3">
      <c r="A95" s="16">
        <v>233</v>
      </c>
      <c r="B95" s="28" t="s">
        <v>19</v>
      </c>
      <c r="C95" s="15">
        <v>2.3855652631578947</v>
      </c>
    </row>
    <row r="96" spans="1:3">
      <c r="A96" s="16">
        <v>168</v>
      </c>
      <c r="B96" s="28" t="s">
        <v>173</v>
      </c>
      <c r="C96" s="15">
        <v>0</v>
      </c>
    </row>
    <row r="97" spans="1:3">
      <c r="A97" s="16">
        <v>170</v>
      </c>
      <c r="B97" s="28" t="s">
        <v>165</v>
      </c>
      <c r="C97" s="15">
        <v>0</v>
      </c>
    </row>
    <row r="98" spans="1:3">
      <c r="A98" s="16">
        <v>387</v>
      </c>
      <c r="B98" s="28" t="s">
        <v>33</v>
      </c>
      <c r="C98" s="15">
        <v>0.28934000000000004</v>
      </c>
    </row>
    <row r="99" spans="1:3">
      <c r="A99" s="16">
        <v>98</v>
      </c>
      <c r="B99" s="28" t="s">
        <v>36</v>
      </c>
      <c r="C99" s="15">
        <v>0.45817684210526316</v>
      </c>
    </row>
    <row r="100" spans="1:3">
      <c r="A100" s="16">
        <v>316</v>
      </c>
      <c r="B100" s="28" t="s">
        <v>221</v>
      </c>
      <c r="C100" s="15">
        <v>0</v>
      </c>
    </row>
    <row r="101" spans="1:3">
      <c r="A101" s="16">
        <v>6900</v>
      </c>
      <c r="B101" s="28" t="s">
        <v>259</v>
      </c>
      <c r="C101" s="15">
        <v>0</v>
      </c>
    </row>
    <row r="102" spans="1:3">
      <c r="A102" s="16">
        <v>249</v>
      </c>
      <c r="B102" s="28" t="s">
        <v>224</v>
      </c>
      <c r="C102" s="15">
        <v>0</v>
      </c>
    </row>
    <row r="103" spans="1:3">
      <c r="A103" s="16">
        <v>189</v>
      </c>
      <c r="B103" s="28" t="s">
        <v>41</v>
      </c>
      <c r="C103" s="15">
        <v>0.95264367368421055</v>
      </c>
    </row>
    <row r="104" spans="1:3">
      <c r="A104" s="16">
        <v>634</v>
      </c>
      <c r="B104" s="28" t="s">
        <v>262</v>
      </c>
      <c r="C104" s="15">
        <v>0</v>
      </c>
    </row>
    <row r="105" spans="1:3">
      <c r="A105" s="16">
        <v>654</v>
      </c>
      <c r="B105" s="28" t="s">
        <v>282</v>
      </c>
      <c r="C105" s="15">
        <v>0</v>
      </c>
    </row>
    <row r="106" spans="1:3">
      <c r="A106" s="16">
        <v>267</v>
      </c>
      <c r="B106" s="28" t="s">
        <v>182</v>
      </c>
      <c r="C106" s="15">
        <v>0</v>
      </c>
    </row>
    <row r="107" spans="1:3">
      <c r="A107" s="16">
        <v>580</v>
      </c>
      <c r="B107" s="28" t="s">
        <v>192</v>
      </c>
      <c r="C107" s="15">
        <v>0</v>
      </c>
    </row>
    <row r="108" spans="1:3">
      <c r="A108" s="16">
        <v>715</v>
      </c>
      <c r="B108" s="28" t="s">
        <v>169</v>
      </c>
      <c r="C108" s="15">
        <v>0</v>
      </c>
    </row>
    <row r="109" spans="1:3">
      <c r="A109" s="16">
        <v>7000</v>
      </c>
      <c r="B109" s="28" t="s">
        <v>184</v>
      </c>
      <c r="C109" s="15">
        <v>0</v>
      </c>
    </row>
    <row r="110" spans="1:3">
      <c r="A110" s="16">
        <v>1171</v>
      </c>
      <c r="B110" s="28" t="s">
        <v>183</v>
      </c>
      <c r="C110" s="15">
        <v>0</v>
      </c>
    </row>
    <row r="111" spans="1:3">
      <c r="A111" s="16">
        <v>2055</v>
      </c>
      <c r="B111" s="28" t="s">
        <v>210</v>
      </c>
      <c r="C111" s="15">
        <v>0</v>
      </c>
    </row>
    <row r="112" spans="1:3">
      <c r="A112" s="16">
        <v>689</v>
      </c>
      <c r="B112" s="28" t="s">
        <v>233</v>
      </c>
      <c r="C112" s="15">
        <v>0</v>
      </c>
    </row>
    <row r="113" spans="1:3">
      <c r="A113" s="16">
        <v>375</v>
      </c>
      <c r="B113" s="28" t="s">
        <v>220</v>
      </c>
      <c r="C113" s="15">
        <v>0</v>
      </c>
    </row>
    <row r="114" spans="1:3">
      <c r="A114" s="16">
        <v>722</v>
      </c>
      <c r="B114" s="28" t="s">
        <v>42</v>
      </c>
      <c r="C114" s="15">
        <v>0.3045684210526316</v>
      </c>
    </row>
    <row r="115" spans="1:3">
      <c r="A115" s="16">
        <v>606</v>
      </c>
      <c r="B115" s="28" t="s">
        <v>228</v>
      </c>
      <c r="C115" s="15">
        <v>0</v>
      </c>
    </row>
    <row r="116" spans="1:3">
      <c r="A116" s="16">
        <v>1128</v>
      </c>
      <c r="B116" s="28" t="s">
        <v>229</v>
      </c>
      <c r="C116" s="15">
        <v>0</v>
      </c>
    </row>
    <row r="117" spans="1:3">
      <c r="A117" s="16">
        <v>649</v>
      </c>
      <c r="B117" s="28" t="s">
        <v>338</v>
      </c>
      <c r="C117" s="15">
        <v>0</v>
      </c>
    </row>
    <row r="118" spans="1:3">
      <c r="A118" s="16">
        <v>382</v>
      </c>
      <c r="B118" s="28" t="s">
        <v>98</v>
      </c>
      <c r="C118" s="15">
        <v>0</v>
      </c>
    </row>
    <row r="119" spans="1:3">
      <c r="A119" s="16">
        <v>197</v>
      </c>
      <c r="B119" s="28" t="s">
        <v>97</v>
      </c>
      <c r="C119" s="15">
        <v>0</v>
      </c>
    </row>
    <row r="120" spans="1:3">
      <c r="A120" s="16">
        <v>694</v>
      </c>
      <c r="B120" s="28" t="s">
        <v>96</v>
      </c>
      <c r="C120" s="15">
        <v>0</v>
      </c>
    </row>
    <row r="121" spans="1:3">
      <c r="A121" s="16">
        <v>290</v>
      </c>
      <c r="B121" s="28" t="s">
        <v>53</v>
      </c>
      <c r="C121" s="15">
        <v>0.66828071894736851</v>
      </c>
    </row>
    <row r="122" spans="1:3">
      <c r="A122" s="16">
        <v>344</v>
      </c>
      <c r="B122" s="28" t="s">
        <v>77</v>
      </c>
      <c r="C122" s="15">
        <v>2.4868673684210529</v>
      </c>
    </row>
    <row r="123" spans="1:3">
      <c r="A123" s="16">
        <v>230</v>
      </c>
      <c r="B123" s="28" t="s">
        <v>40</v>
      </c>
      <c r="C123" s="15">
        <v>0.96203894736842122</v>
      </c>
    </row>
    <row r="124" spans="1:3">
      <c r="A124" s="16">
        <v>648</v>
      </c>
      <c r="B124" s="28" t="s">
        <v>76</v>
      </c>
      <c r="C124" s="15">
        <v>3.0470084210526314</v>
      </c>
    </row>
    <row r="125" spans="1:3">
      <c r="A125" s="16">
        <v>194</v>
      </c>
      <c r="B125" s="28" t="s">
        <v>174</v>
      </c>
      <c r="C125" s="15">
        <v>0</v>
      </c>
    </row>
    <row r="126" spans="1:3">
      <c r="A126" s="16">
        <v>213</v>
      </c>
      <c r="B126" s="28" t="s">
        <v>158</v>
      </c>
      <c r="C126" s="15">
        <v>0</v>
      </c>
    </row>
    <row r="127" spans="1:3">
      <c r="A127" s="16">
        <v>425</v>
      </c>
      <c r="B127" s="28" t="s">
        <v>47</v>
      </c>
      <c r="C127" s="15">
        <v>9.905756842105264</v>
      </c>
    </row>
    <row r="128" spans="1:3">
      <c r="A128" s="16">
        <v>312</v>
      </c>
      <c r="B128" s="28" t="s">
        <v>241</v>
      </c>
      <c r="C128" s="15">
        <v>0</v>
      </c>
    </row>
    <row r="129" spans="1:3">
      <c r="A129" s="16">
        <v>686</v>
      </c>
      <c r="B129" s="28" t="s">
        <v>28</v>
      </c>
      <c r="C129" s="15">
        <v>0.72169473684210539</v>
      </c>
    </row>
    <row r="130" spans="1:3">
      <c r="A130" s="16">
        <v>858</v>
      </c>
      <c r="B130" s="28" t="s">
        <v>171</v>
      </c>
      <c r="C130" s="15">
        <v>0</v>
      </c>
    </row>
    <row r="131" spans="1:3">
      <c r="A131" s="16">
        <v>447</v>
      </c>
      <c r="B131" s="28" t="s">
        <v>65</v>
      </c>
      <c r="C131" s="15">
        <v>5.8519948568421061</v>
      </c>
    </row>
    <row r="132" spans="1:3">
      <c r="A132" s="16">
        <v>449</v>
      </c>
      <c r="B132" s="28" t="s">
        <v>226</v>
      </c>
      <c r="C132" s="15">
        <v>0</v>
      </c>
    </row>
    <row r="133" spans="1:3">
      <c r="A133" s="16">
        <v>433</v>
      </c>
      <c r="B133" s="28" t="s">
        <v>211</v>
      </c>
      <c r="C133" s="15">
        <v>0</v>
      </c>
    </row>
    <row r="134" spans="1:3">
      <c r="A134" s="16">
        <v>705</v>
      </c>
      <c r="B134" s="28" t="s">
        <v>215</v>
      </c>
      <c r="C134" s="15">
        <v>0</v>
      </c>
    </row>
    <row r="135" spans="1:3">
      <c r="A135" s="16">
        <v>851</v>
      </c>
      <c r="B135" s="28" t="s">
        <v>45</v>
      </c>
      <c r="C135" s="15">
        <v>0.27676000000000006</v>
      </c>
    </row>
    <row r="136" spans="1:3">
      <c r="A136" s="16">
        <v>359</v>
      </c>
      <c r="B136" s="28" t="s">
        <v>186</v>
      </c>
      <c r="C136" s="15">
        <v>0</v>
      </c>
    </row>
    <row r="137" spans="1:3">
      <c r="A137" s="16">
        <v>808</v>
      </c>
      <c r="B137" s="28" t="s">
        <v>212</v>
      </c>
      <c r="C137" s="15">
        <v>0</v>
      </c>
    </row>
    <row r="138" spans="1:3">
      <c r="A138" s="16">
        <v>769</v>
      </c>
      <c r="B138" s="28" t="s">
        <v>243</v>
      </c>
      <c r="C138" s="15">
        <v>0</v>
      </c>
    </row>
    <row r="139" spans="1:3">
      <c r="A139" s="16">
        <v>7400</v>
      </c>
      <c r="B139" s="28" t="s">
        <v>156</v>
      </c>
      <c r="C139" s="15">
        <v>0</v>
      </c>
    </row>
    <row r="140" spans="1:3">
      <c r="A140" s="16">
        <v>578</v>
      </c>
      <c r="B140" s="28" t="s">
        <v>348</v>
      </c>
      <c r="C140" s="15">
        <v>0</v>
      </c>
    </row>
    <row r="141" spans="1:3">
      <c r="A141" s="16">
        <v>610</v>
      </c>
      <c r="B141" s="28" t="s">
        <v>187</v>
      </c>
      <c r="C141" s="15">
        <v>0</v>
      </c>
    </row>
    <row r="142" spans="1:3">
      <c r="A142" s="16">
        <v>2035</v>
      </c>
      <c r="B142" s="28" t="s">
        <v>32</v>
      </c>
      <c r="C142" s="15">
        <v>0.18737578947368422</v>
      </c>
    </row>
    <row r="143" spans="1:3">
      <c r="A143" s="16">
        <v>810</v>
      </c>
      <c r="B143" s="28" t="s">
        <v>207</v>
      </c>
      <c r="C143" s="15">
        <v>0</v>
      </c>
    </row>
    <row r="144" spans="1:3">
      <c r="A144" s="16">
        <v>837</v>
      </c>
      <c r="B144" s="28" t="s">
        <v>200</v>
      </c>
      <c r="C144" s="15">
        <v>0</v>
      </c>
    </row>
    <row r="145" spans="1:3">
      <c r="A145" s="16">
        <v>687</v>
      </c>
      <c r="B145" s="28" t="s">
        <v>234</v>
      </c>
      <c r="C145" s="15">
        <v>0</v>
      </c>
    </row>
    <row r="146" spans="1:3">
      <c r="A146" s="16">
        <v>74</v>
      </c>
      <c r="B146" s="28" t="s">
        <v>339</v>
      </c>
      <c r="C146" s="15">
        <v>0</v>
      </c>
    </row>
    <row r="147" spans="1:3">
      <c r="A147" s="16">
        <v>167</v>
      </c>
      <c r="B147" s="28" t="s">
        <v>149</v>
      </c>
      <c r="C147" s="15">
        <v>0</v>
      </c>
    </row>
    <row r="148" spans="1:3">
      <c r="A148" s="16">
        <v>289</v>
      </c>
      <c r="B148" s="28" t="s">
        <v>102</v>
      </c>
      <c r="C148" s="15">
        <v>0</v>
      </c>
    </row>
    <row r="149" spans="1:3">
      <c r="A149" s="16">
        <v>157</v>
      </c>
      <c r="B149" s="28" t="s">
        <v>25</v>
      </c>
      <c r="C149" s="15">
        <v>2.5273882105263161</v>
      </c>
    </row>
    <row r="150" spans="1:3">
      <c r="A150" s="16">
        <v>1320</v>
      </c>
      <c r="B150" s="28" t="s">
        <v>340</v>
      </c>
      <c r="C150" s="15">
        <v>0</v>
      </c>
    </row>
    <row r="151" spans="1:3">
      <c r="A151" s="16">
        <v>426</v>
      </c>
      <c r="B151" s="28" t="s">
        <v>147</v>
      </c>
      <c r="C151" s="15">
        <v>0</v>
      </c>
    </row>
    <row r="152" spans="1:3">
      <c r="A152" s="16">
        <v>223</v>
      </c>
      <c r="B152" s="28" t="s">
        <v>66</v>
      </c>
      <c r="C152" s="15">
        <v>1.0567001368421054</v>
      </c>
    </row>
    <row r="153" spans="1:3">
      <c r="A153" s="16">
        <v>139</v>
      </c>
      <c r="B153" s="28" t="s">
        <v>205</v>
      </c>
      <c r="C153" s="15">
        <v>0</v>
      </c>
    </row>
    <row r="154" spans="1:3">
      <c r="A154" s="16">
        <v>880</v>
      </c>
      <c r="B154" s="28" t="s">
        <v>198</v>
      </c>
      <c r="C154" s="15">
        <v>0</v>
      </c>
    </row>
    <row r="155" spans="1:3">
      <c r="A155" s="16">
        <v>871</v>
      </c>
      <c r="B155" s="28" t="s">
        <v>204</v>
      </c>
      <c r="C155" s="15">
        <v>0</v>
      </c>
    </row>
    <row r="156" spans="1:3">
      <c r="A156" s="16">
        <v>737</v>
      </c>
      <c r="B156" s="28" t="s">
        <v>344</v>
      </c>
      <c r="C156" s="15">
        <v>1.7102178947368423</v>
      </c>
    </row>
    <row r="157" spans="1:3">
      <c r="A157" s="16">
        <v>773</v>
      </c>
      <c r="B157" s="28" t="s">
        <v>223</v>
      </c>
      <c r="C157" s="15">
        <v>0</v>
      </c>
    </row>
    <row r="158" spans="1:3">
      <c r="A158" s="16">
        <v>534</v>
      </c>
      <c r="B158" s="28" t="s">
        <v>263</v>
      </c>
      <c r="C158" s="15">
        <v>0</v>
      </c>
    </row>
    <row r="159" spans="1:3">
      <c r="A159" s="16">
        <v>637</v>
      </c>
      <c r="B159" s="28" t="s">
        <v>341</v>
      </c>
      <c r="C159" s="15">
        <v>0</v>
      </c>
    </row>
    <row r="160" spans="1:3">
      <c r="A160" s="16">
        <v>53</v>
      </c>
      <c r="B160" s="28" t="s">
        <v>342</v>
      </c>
      <c r="C160" s="15">
        <v>0</v>
      </c>
    </row>
    <row r="161" spans="1:3">
      <c r="A161" s="16">
        <v>537</v>
      </c>
      <c r="B161" s="28" t="s">
        <v>242</v>
      </c>
      <c r="C161" s="15">
        <v>0</v>
      </c>
    </row>
    <row r="162" spans="1:3">
      <c r="A162" s="16">
        <v>767</v>
      </c>
      <c r="B162" s="28" t="s">
        <v>38</v>
      </c>
      <c r="C162" s="15">
        <v>0.53630526315789484</v>
      </c>
    </row>
    <row r="163" spans="1:3">
      <c r="A163" s="16">
        <v>7800</v>
      </c>
      <c r="B163" s="28" t="s">
        <v>63</v>
      </c>
      <c r="C163" s="15">
        <v>0.77780087473684212</v>
      </c>
    </row>
    <row r="164" spans="1:3">
      <c r="A164" s="16">
        <v>171</v>
      </c>
      <c r="B164" s="28" t="s">
        <v>188</v>
      </c>
      <c r="C164" s="15">
        <v>0</v>
      </c>
    </row>
    <row r="165" spans="1:3">
      <c r="A165" s="16">
        <v>7900</v>
      </c>
      <c r="B165" s="28" t="s">
        <v>203</v>
      </c>
      <c r="C165" s="15">
        <v>0</v>
      </c>
    </row>
    <row r="166" spans="1:3">
      <c r="A166" s="16">
        <v>198</v>
      </c>
      <c r="B166" s="28" t="s">
        <v>15</v>
      </c>
      <c r="C166" s="15">
        <v>1.1467663157894739</v>
      </c>
    </row>
    <row r="167" spans="1:3">
      <c r="A167" s="16">
        <v>276</v>
      </c>
      <c r="B167" s="28" t="s">
        <v>39</v>
      </c>
      <c r="C167" s="15">
        <v>0.74506705263157913</v>
      </c>
    </row>
    <row r="168" spans="1:3">
      <c r="A168" s="16">
        <v>1148</v>
      </c>
      <c r="B168" s="28" t="s">
        <v>180</v>
      </c>
      <c r="C168" s="15">
        <v>0</v>
      </c>
    </row>
    <row r="169" spans="1:3">
      <c r="A169" s="16">
        <v>612</v>
      </c>
      <c r="B169" s="28" t="s">
        <v>236</v>
      </c>
      <c r="C169" s="15">
        <v>0</v>
      </c>
    </row>
    <row r="170" spans="1:3">
      <c r="A170" s="16">
        <v>195</v>
      </c>
      <c r="B170" s="28" t="s">
        <v>26</v>
      </c>
      <c r="C170" s="15">
        <v>0.74493463157894746</v>
      </c>
    </row>
    <row r="171" spans="1:3">
      <c r="A171" s="16">
        <v>638</v>
      </c>
      <c r="B171" s="28" t="s">
        <v>244</v>
      </c>
      <c r="C171" s="15">
        <v>0</v>
      </c>
    </row>
    <row r="172" spans="1:3">
      <c r="A172" s="16">
        <v>2640</v>
      </c>
      <c r="B172" s="28" t="s">
        <v>227</v>
      </c>
      <c r="C172" s="15">
        <v>0</v>
      </c>
    </row>
    <row r="173" spans="1:3">
      <c r="A173" s="16">
        <v>444</v>
      </c>
      <c r="B173" s="28" t="s">
        <v>157</v>
      </c>
      <c r="C173" s="15">
        <v>0</v>
      </c>
    </row>
    <row r="174" spans="1:3">
      <c r="A174" s="16">
        <v>616</v>
      </c>
      <c r="B174" s="28" t="s">
        <v>225</v>
      </c>
      <c r="C174" s="15">
        <v>0</v>
      </c>
    </row>
    <row r="175" spans="1:3">
      <c r="A175" s="16">
        <v>206</v>
      </c>
      <c r="B175" s="28" t="s">
        <v>31</v>
      </c>
      <c r="C175" s="15">
        <v>21.177436842105266</v>
      </c>
    </row>
    <row r="176" spans="1:3">
      <c r="A176" s="16">
        <v>735</v>
      </c>
      <c r="B176" s="28" t="s">
        <v>164</v>
      </c>
      <c r="C176" s="15">
        <v>0</v>
      </c>
    </row>
    <row r="177" spans="1:3">
      <c r="A177" s="16">
        <v>8500</v>
      </c>
      <c r="B177" s="28" t="s">
        <v>185</v>
      </c>
      <c r="C177" s="15">
        <v>0</v>
      </c>
    </row>
    <row r="178" spans="1:3">
      <c r="A178" s="16">
        <v>8600</v>
      </c>
      <c r="B178" s="28" t="s">
        <v>206</v>
      </c>
      <c r="C178" s="15">
        <v>0</v>
      </c>
    </row>
    <row r="179" spans="1:3">
      <c r="A179" s="16">
        <v>184</v>
      </c>
      <c r="B179" s="28" t="s">
        <v>154</v>
      </c>
      <c r="C179" s="15">
        <v>0</v>
      </c>
    </row>
    <row r="180" spans="1:3">
      <c r="A180" s="16">
        <v>2650</v>
      </c>
      <c r="B180" s="28" t="s">
        <v>219</v>
      </c>
      <c r="C180" s="15">
        <v>0</v>
      </c>
    </row>
    <row r="181" spans="1:3">
      <c r="A181" s="16">
        <v>127</v>
      </c>
      <c r="B181" s="28" t="s">
        <v>218</v>
      </c>
      <c r="C181" s="15">
        <v>0</v>
      </c>
    </row>
    <row r="182" spans="1:3">
      <c r="A182" s="16">
        <v>8700</v>
      </c>
      <c r="B182" s="28" t="s">
        <v>34</v>
      </c>
      <c r="C182" s="15">
        <v>3.7320596042105265</v>
      </c>
    </row>
    <row r="183" spans="1:3">
      <c r="A183" s="16">
        <v>247</v>
      </c>
      <c r="B183" s="28" t="s">
        <v>197</v>
      </c>
      <c r="C183" s="15">
        <v>0</v>
      </c>
    </row>
    <row r="184" spans="1:3">
      <c r="A184" s="16">
        <v>284</v>
      </c>
      <c r="B184" s="28" t="s">
        <v>58</v>
      </c>
      <c r="C184" s="15">
        <v>2.8823296000000003</v>
      </c>
    </row>
    <row r="185" spans="1:3">
      <c r="A185" s="16">
        <v>327</v>
      </c>
      <c r="B185" s="28" t="s">
        <v>222</v>
      </c>
      <c r="C185" s="15">
        <v>0</v>
      </c>
    </row>
    <row r="186" spans="1:3">
      <c r="A186" s="16">
        <v>2008</v>
      </c>
      <c r="B186" s="28" t="s">
        <v>100</v>
      </c>
      <c r="C186" s="15">
        <v>0</v>
      </c>
    </row>
    <row r="187" spans="1:3">
      <c r="A187" s="16">
        <v>2015</v>
      </c>
      <c r="B187" s="28" t="s">
        <v>240</v>
      </c>
      <c r="C187" s="15">
        <v>0</v>
      </c>
    </row>
    <row r="188" spans="1:3">
      <c r="A188" s="16">
        <v>232</v>
      </c>
      <c r="B188" s="28" t="s">
        <v>161</v>
      </c>
      <c r="C188" s="15">
        <v>0</v>
      </c>
    </row>
    <row r="189" spans="1:3">
      <c r="A189" s="16">
        <v>661</v>
      </c>
      <c r="B189" s="28" t="s">
        <v>266</v>
      </c>
      <c r="C189" s="15">
        <v>0</v>
      </c>
    </row>
    <row r="190" spans="1:3">
      <c r="A190" s="16">
        <v>5000</v>
      </c>
      <c r="B190" s="28" t="s">
        <v>196</v>
      </c>
      <c r="C190" s="15">
        <v>0</v>
      </c>
    </row>
    <row r="191" spans="1:3">
      <c r="A191" s="16">
        <v>287</v>
      </c>
      <c r="B191" s="28" t="s">
        <v>159</v>
      </c>
      <c r="C191" s="15">
        <v>0</v>
      </c>
    </row>
    <row r="192" spans="1:3">
      <c r="A192" s="16">
        <v>154</v>
      </c>
      <c r="B192" s="28" t="s">
        <v>59</v>
      </c>
      <c r="C192" s="15">
        <v>3.8828428221052635</v>
      </c>
    </row>
    <row r="193" spans="1:3">
      <c r="A193" s="16">
        <v>2003</v>
      </c>
      <c r="B193" s="28" t="s">
        <v>90</v>
      </c>
      <c r="C193" s="15">
        <v>6.5412027368421069E-2</v>
      </c>
    </row>
    <row r="194" spans="1:3">
      <c r="A194" s="16">
        <v>2002</v>
      </c>
      <c r="B194" s="28" t="s">
        <v>264</v>
      </c>
      <c r="C194" s="15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94"/>
  <sheetViews>
    <sheetView rightToLeft="1" workbookViewId="0">
      <selection activeCell="C2" sqref="C2"/>
    </sheetView>
  </sheetViews>
  <sheetFormatPr defaultRowHeight="14.5"/>
  <cols>
    <col min="1" max="1" width="8" style="16" bestFit="1" customWidth="1"/>
    <col min="2" max="2" width="15" style="28" bestFit="1" customWidth="1"/>
    <col min="3" max="3" width="8.453125" style="29" bestFit="1" customWidth="1"/>
  </cols>
  <sheetData>
    <row r="1" spans="1:3" ht="15.5">
      <c r="A1" s="22" t="s">
        <v>345</v>
      </c>
      <c r="B1" s="23" t="s">
        <v>349</v>
      </c>
      <c r="C1" s="29" t="s">
        <v>364</v>
      </c>
    </row>
    <row r="2" spans="1:3">
      <c r="A2" s="16">
        <v>679</v>
      </c>
      <c r="B2" s="28" t="s">
        <v>30</v>
      </c>
      <c r="C2" s="29">
        <v>337.5765525862069</v>
      </c>
    </row>
    <row r="3" spans="1:3">
      <c r="A3" s="16">
        <v>175</v>
      </c>
      <c r="B3" s="28" t="s">
        <v>146</v>
      </c>
      <c r="C3" s="29">
        <v>0</v>
      </c>
    </row>
    <row r="4" spans="1:3">
      <c r="A4" s="16">
        <v>182</v>
      </c>
      <c r="B4" s="28" t="s">
        <v>179</v>
      </c>
      <c r="C4" s="29">
        <v>132.28448275862067</v>
      </c>
    </row>
    <row r="5" spans="1:3">
      <c r="A5" s="16">
        <v>446</v>
      </c>
      <c r="B5" s="28" t="s">
        <v>193</v>
      </c>
      <c r="C5" s="29">
        <v>0</v>
      </c>
    </row>
    <row r="6" spans="1:3">
      <c r="A6" s="16">
        <v>2710</v>
      </c>
      <c r="B6" s="28" t="s">
        <v>330</v>
      </c>
      <c r="C6" s="29">
        <v>0</v>
      </c>
    </row>
    <row r="7" spans="1:3">
      <c r="A7" s="16">
        <v>2024</v>
      </c>
      <c r="B7" s="28" t="s">
        <v>331</v>
      </c>
      <c r="C7" s="29">
        <v>0</v>
      </c>
    </row>
    <row r="8" spans="1:3">
      <c r="A8" s="16">
        <v>680</v>
      </c>
      <c r="B8" s="28" t="s">
        <v>20</v>
      </c>
      <c r="C8" s="29">
        <v>0</v>
      </c>
    </row>
    <row r="9" spans="1:3">
      <c r="A9" s="16">
        <v>2400</v>
      </c>
      <c r="B9" s="28" t="s">
        <v>260</v>
      </c>
      <c r="C9" s="29">
        <v>0</v>
      </c>
    </row>
    <row r="10" spans="1:3">
      <c r="A10" s="16">
        <v>850</v>
      </c>
      <c r="B10" s="28" t="s">
        <v>54</v>
      </c>
      <c r="C10" s="29">
        <v>0</v>
      </c>
    </row>
    <row r="11" spans="1:3">
      <c r="A11" s="16">
        <v>716</v>
      </c>
      <c r="B11" s="28" t="s">
        <v>177</v>
      </c>
      <c r="C11" s="29">
        <v>0</v>
      </c>
    </row>
    <row r="12" spans="1:3">
      <c r="A12" s="16">
        <v>868</v>
      </c>
      <c r="B12" s="28" t="s">
        <v>346</v>
      </c>
      <c r="C12" s="29">
        <v>0</v>
      </c>
    </row>
    <row r="13" spans="1:3">
      <c r="A13" s="16">
        <v>204</v>
      </c>
      <c r="B13" s="28" t="s">
        <v>332</v>
      </c>
      <c r="C13" s="29">
        <v>0</v>
      </c>
    </row>
    <row r="14" spans="1:3">
      <c r="A14" s="16">
        <v>841</v>
      </c>
      <c r="B14" s="28" t="s">
        <v>261</v>
      </c>
      <c r="C14" s="29">
        <v>0</v>
      </c>
    </row>
    <row r="15" spans="1:3">
      <c r="A15" s="16">
        <v>41</v>
      </c>
      <c r="B15" s="28" t="s">
        <v>172</v>
      </c>
      <c r="C15" s="29">
        <v>0</v>
      </c>
    </row>
    <row r="16" spans="1:3">
      <c r="A16" s="16">
        <v>6000</v>
      </c>
      <c r="B16" s="28" t="s">
        <v>70</v>
      </c>
      <c r="C16" s="29">
        <v>0</v>
      </c>
    </row>
    <row r="17" spans="1:3">
      <c r="A17" s="16">
        <v>697</v>
      </c>
      <c r="B17" s="28" t="s">
        <v>21</v>
      </c>
      <c r="C17" s="29">
        <v>0</v>
      </c>
    </row>
    <row r="18" spans="1:3">
      <c r="A18" s="16">
        <v>698</v>
      </c>
      <c r="B18" s="28" t="s">
        <v>189</v>
      </c>
      <c r="C18" s="29">
        <v>0</v>
      </c>
    </row>
    <row r="19" spans="1:3">
      <c r="A19" s="16">
        <v>2043</v>
      </c>
      <c r="B19" s="28" t="s">
        <v>191</v>
      </c>
      <c r="C19" s="29">
        <v>0</v>
      </c>
    </row>
    <row r="20" spans="1:3">
      <c r="A20" s="16">
        <v>317</v>
      </c>
      <c r="B20" s="28" t="s">
        <v>230</v>
      </c>
      <c r="C20" s="29">
        <v>0</v>
      </c>
    </row>
    <row r="21" spans="1:3">
      <c r="A21" s="16">
        <v>373</v>
      </c>
      <c r="B21" s="28" t="s">
        <v>67</v>
      </c>
      <c r="C21" s="29">
        <v>12.710689655172414</v>
      </c>
    </row>
    <row r="22" spans="1:3">
      <c r="A22" s="16">
        <v>877</v>
      </c>
      <c r="B22" s="28" t="s">
        <v>152</v>
      </c>
      <c r="C22" s="29">
        <v>76.044770689655167</v>
      </c>
    </row>
    <row r="23" spans="1:3">
      <c r="A23" s="16">
        <v>800</v>
      </c>
      <c r="B23" s="28" t="s">
        <v>239</v>
      </c>
      <c r="C23" s="29">
        <v>0</v>
      </c>
    </row>
    <row r="24" spans="1:3">
      <c r="A24" s="16">
        <v>288</v>
      </c>
      <c r="B24" s="28" t="s">
        <v>46</v>
      </c>
      <c r="C24" s="29">
        <v>0</v>
      </c>
    </row>
    <row r="25" spans="1:3">
      <c r="A25" s="16">
        <v>200</v>
      </c>
      <c r="B25" s="28" t="s">
        <v>175</v>
      </c>
      <c r="C25" s="29">
        <v>0</v>
      </c>
    </row>
    <row r="26" spans="1:3">
      <c r="A26" s="16">
        <v>326</v>
      </c>
      <c r="B26" s="28" t="s">
        <v>18</v>
      </c>
      <c r="C26" s="29">
        <v>0</v>
      </c>
    </row>
    <row r="27" spans="1:3">
      <c r="A27" s="16">
        <v>252</v>
      </c>
      <c r="B27" s="28" t="s">
        <v>195</v>
      </c>
      <c r="C27" s="29">
        <v>0</v>
      </c>
    </row>
    <row r="28" spans="1:3">
      <c r="A28" s="16">
        <v>386</v>
      </c>
      <c r="B28" s="28" t="s">
        <v>194</v>
      </c>
      <c r="C28" s="29">
        <v>0</v>
      </c>
    </row>
    <row r="29" spans="1:3">
      <c r="A29" s="16">
        <v>418</v>
      </c>
      <c r="B29" s="28" t="s">
        <v>69</v>
      </c>
      <c r="C29" s="29">
        <v>0</v>
      </c>
    </row>
    <row r="30" spans="1:3">
      <c r="A30" s="16">
        <v>9800</v>
      </c>
      <c r="B30" s="13" t="s">
        <v>343</v>
      </c>
      <c r="C30" s="29">
        <v>0</v>
      </c>
    </row>
    <row r="31" spans="1:3">
      <c r="A31" s="16">
        <v>389</v>
      </c>
      <c r="B31" s="28" t="s">
        <v>144</v>
      </c>
      <c r="C31" s="29">
        <v>0</v>
      </c>
    </row>
    <row r="32" spans="1:3">
      <c r="A32" s="16">
        <v>617</v>
      </c>
      <c r="B32" s="28" t="s">
        <v>168</v>
      </c>
      <c r="C32" s="29">
        <v>0</v>
      </c>
    </row>
    <row r="33" spans="1:3">
      <c r="A33" s="16">
        <v>33</v>
      </c>
      <c r="B33" s="28" t="s">
        <v>86</v>
      </c>
      <c r="C33" s="29">
        <v>0</v>
      </c>
    </row>
    <row r="34" spans="1:3">
      <c r="A34" s="16">
        <v>628</v>
      </c>
      <c r="B34" s="28" t="s">
        <v>251</v>
      </c>
      <c r="C34" s="29">
        <v>0</v>
      </c>
    </row>
    <row r="35" spans="1:3">
      <c r="A35" s="16">
        <v>853</v>
      </c>
      <c r="B35" s="28" t="s">
        <v>178</v>
      </c>
      <c r="C35" s="29">
        <v>0</v>
      </c>
    </row>
    <row r="36" spans="1:3">
      <c r="A36" s="16">
        <v>872</v>
      </c>
      <c r="B36" s="28" t="s">
        <v>347</v>
      </c>
      <c r="C36" s="29">
        <v>0</v>
      </c>
    </row>
    <row r="37" spans="1:3">
      <c r="A37" s="16">
        <v>379</v>
      </c>
      <c r="B37" s="28" t="s">
        <v>201</v>
      </c>
      <c r="C37" s="29">
        <v>0</v>
      </c>
    </row>
    <row r="38" spans="1:3">
      <c r="A38" s="16">
        <v>683</v>
      </c>
      <c r="B38" s="28" t="s">
        <v>235</v>
      </c>
      <c r="C38" s="29">
        <v>0</v>
      </c>
    </row>
    <row r="39" spans="1:3">
      <c r="A39" s="16">
        <v>870</v>
      </c>
      <c r="B39" s="28" t="s">
        <v>288</v>
      </c>
      <c r="C39" s="29">
        <v>0</v>
      </c>
    </row>
    <row r="40" spans="1:3">
      <c r="A40" s="16">
        <v>50</v>
      </c>
      <c r="B40" s="28" t="s">
        <v>216</v>
      </c>
      <c r="C40" s="29">
        <v>0</v>
      </c>
    </row>
    <row r="41" spans="1:3">
      <c r="A41" s="16">
        <v>2018</v>
      </c>
      <c r="B41" s="28" t="s">
        <v>167</v>
      </c>
      <c r="C41" s="29">
        <v>0</v>
      </c>
    </row>
    <row r="42" spans="1:3">
      <c r="A42" s="16">
        <v>173</v>
      </c>
      <c r="B42" s="28" t="s">
        <v>150</v>
      </c>
      <c r="C42" s="29">
        <v>67.945862068965511</v>
      </c>
    </row>
    <row r="43" spans="1:3">
      <c r="A43" s="16">
        <v>207</v>
      </c>
      <c r="B43" s="28" t="s">
        <v>35</v>
      </c>
      <c r="C43" s="29">
        <v>0</v>
      </c>
    </row>
    <row r="44" spans="1:3">
      <c r="A44" s="16">
        <v>360</v>
      </c>
      <c r="B44" s="28" t="s">
        <v>231</v>
      </c>
      <c r="C44" s="29">
        <v>0</v>
      </c>
    </row>
    <row r="45" spans="1:3">
      <c r="A45" s="16">
        <v>1077</v>
      </c>
      <c r="B45" s="28" t="s">
        <v>151</v>
      </c>
      <c r="C45" s="29">
        <v>0</v>
      </c>
    </row>
    <row r="46" spans="1:3">
      <c r="A46" s="16">
        <v>627</v>
      </c>
      <c r="B46" s="28" t="s">
        <v>267</v>
      </c>
      <c r="C46" s="29">
        <v>0</v>
      </c>
    </row>
    <row r="47" spans="1:3">
      <c r="A47" s="16">
        <v>346</v>
      </c>
      <c r="B47" s="28" t="s">
        <v>170</v>
      </c>
      <c r="C47" s="29">
        <v>0</v>
      </c>
    </row>
    <row r="48" spans="1:3">
      <c r="A48" s="16">
        <v>225</v>
      </c>
      <c r="B48" s="28" t="s">
        <v>61</v>
      </c>
      <c r="C48" s="29">
        <v>0</v>
      </c>
    </row>
    <row r="49" spans="1:3">
      <c r="A49" s="16">
        <v>239</v>
      </c>
      <c r="B49" s="28" t="s">
        <v>145</v>
      </c>
      <c r="C49" s="29">
        <v>0</v>
      </c>
    </row>
    <row r="50" spans="1:3">
      <c r="A50" s="16">
        <v>734</v>
      </c>
      <c r="B50" s="28" t="s">
        <v>163</v>
      </c>
      <c r="C50" s="29">
        <v>0</v>
      </c>
    </row>
    <row r="51" spans="1:3">
      <c r="A51" s="16">
        <v>144</v>
      </c>
      <c r="B51" s="28" t="s">
        <v>199</v>
      </c>
      <c r="C51" s="29">
        <v>0</v>
      </c>
    </row>
    <row r="52" spans="1:3">
      <c r="A52" s="16">
        <v>72</v>
      </c>
      <c r="B52" s="28" t="s">
        <v>95</v>
      </c>
      <c r="C52" s="29">
        <v>9.8589163793103456</v>
      </c>
    </row>
    <row r="53" spans="1:3">
      <c r="A53" s="16">
        <v>218</v>
      </c>
      <c r="B53" s="28" t="s">
        <v>202</v>
      </c>
      <c r="C53" s="29">
        <v>0</v>
      </c>
    </row>
    <row r="54" spans="1:3">
      <c r="A54" s="16">
        <v>541</v>
      </c>
      <c r="B54" s="28" t="s">
        <v>333</v>
      </c>
      <c r="C54" s="29">
        <v>0</v>
      </c>
    </row>
    <row r="55" spans="1:3">
      <c r="A55" s="16">
        <v>842</v>
      </c>
      <c r="B55" s="28" t="s">
        <v>209</v>
      </c>
      <c r="C55" s="29">
        <v>0</v>
      </c>
    </row>
    <row r="56" spans="1:3">
      <c r="A56" s="21">
        <v>494</v>
      </c>
      <c r="B56" s="14" t="s">
        <v>334</v>
      </c>
      <c r="C56" s="29">
        <v>0</v>
      </c>
    </row>
    <row r="57" spans="1:3">
      <c r="A57" s="16">
        <v>738</v>
      </c>
      <c r="B57" s="28" t="s">
        <v>232</v>
      </c>
      <c r="C57" s="29">
        <v>0</v>
      </c>
    </row>
    <row r="58" spans="1:3">
      <c r="A58" s="16">
        <v>675</v>
      </c>
      <c r="B58" s="28" t="s">
        <v>217</v>
      </c>
      <c r="C58" s="29">
        <v>0</v>
      </c>
    </row>
    <row r="59" spans="1:3">
      <c r="A59" s="16">
        <v>191</v>
      </c>
      <c r="B59" s="28" t="s">
        <v>190</v>
      </c>
      <c r="C59" s="29">
        <v>0</v>
      </c>
    </row>
    <row r="60" spans="1:3">
      <c r="A60" s="16">
        <v>9700</v>
      </c>
      <c r="B60" s="28" t="s">
        <v>37</v>
      </c>
      <c r="C60" s="29">
        <v>0</v>
      </c>
    </row>
    <row r="61" spans="1:3">
      <c r="A61" s="16">
        <v>434</v>
      </c>
      <c r="B61" s="28" t="s">
        <v>237</v>
      </c>
      <c r="C61" s="29">
        <v>0</v>
      </c>
    </row>
    <row r="62" spans="1:3">
      <c r="A62" s="16">
        <v>377</v>
      </c>
      <c r="B62" s="28" t="s">
        <v>213</v>
      </c>
      <c r="C62" s="29">
        <v>0</v>
      </c>
    </row>
    <row r="63" spans="1:3">
      <c r="A63" s="16">
        <v>423</v>
      </c>
      <c r="B63" s="28" t="s">
        <v>148</v>
      </c>
      <c r="C63" s="29">
        <v>0</v>
      </c>
    </row>
    <row r="64" spans="1:3">
      <c r="A64" s="16">
        <v>6400</v>
      </c>
      <c r="B64" s="28" t="s">
        <v>317</v>
      </c>
      <c r="C64" s="29">
        <v>0</v>
      </c>
    </row>
    <row r="65" spans="1:3">
      <c r="A65" s="16">
        <v>9300</v>
      </c>
      <c r="B65" s="28" t="s">
        <v>155</v>
      </c>
      <c r="C65" s="29">
        <v>0</v>
      </c>
    </row>
    <row r="66" spans="1:3">
      <c r="A66" s="16">
        <v>1290</v>
      </c>
      <c r="B66" s="28" t="s">
        <v>245</v>
      </c>
      <c r="C66" s="29">
        <v>0</v>
      </c>
    </row>
    <row r="67" spans="1:3">
      <c r="A67" s="16">
        <v>235</v>
      </c>
      <c r="B67" s="28" t="s">
        <v>256</v>
      </c>
      <c r="C67" s="29">
        <v>0</v>
      </c>
    </row>
    <row r="68" spans="1:3">
      <c r="A68" s="16">
        <v>717</v>
      </c>
      <c r="B68" s="28" t="s">
        <v>14</v>
      </c>
      <c r="C68" s="29">
        <v>0</v>
      </c>
    </row>
    <row r="69" spans="1:3">
      <c r="A69" s="16">
        <v>205</v>
      </c>
      <c r="B69" s="28" t="s">
        <v>160</v>
      </c>
      <c r="C69" s="29">
        <v>0</v>
      </c>
    </row>
    <row r="70" spans="1:3">
      <c r="A70" s="16">
        <v>6500</v>
      </c>
      <c r="B70" s="28" t="s">
        <v>84</v>
      </c>
      <c r="C70" s="29">
        <v>0</v>
      </c>
    </row>
    <row r="71" spans="1:3">
      <c r="A71" s="16">
        <v>6600</v>
      </c>
      <c r="B71" s="28" t="s">
        <v>335</v>
      </c>
      <c r="C71" s="29">
        <v>0</v>
      </c>
    </row>
    <row r="72" spans="1:3">
      <c r="A72" s="16">
        <v>662</v>
      </c>
      <c r="B72" s="28" t="s">
        <v>12</v>
      </c>
      <c r="C72" s="29">
        <v>0</v>
      </c>
    </row>
    <row r="73" spans="1:3">
      <c r="A73" s="16">
        <v>115</v>
      </c>
      <c r="B73" s="28" t="s">
        <v>265</v>
      </c>
      <c r="C73" s="29">
        <v>0</v>
      </c>
    </row>
    <row r="74" spans="1:3">
      <c r="A74" s="16">
        <v>355</v>
      </c>
      <c r="B74" s="28" t="s">
        <v>214</v>
      </c>
      <c r="C74" s="29">
        <v>0</v>
      </c>
    </row>
    <row r="75" spans="1:3">
      <c r="A75" s="16">
        <v>219</v>
      </c>
      <c r="B75" s="28" t="s">
        <v>22</v>
      </c>
      <c r="C75" s="29">
        <v>0</v>
      </c>
    </row>
    <row r="76" spans="1:3">
      <c r="A76" s="16">
        <v>162</v>
      </c>
      <c r="B76" s="28" t="s">
        <v>44</v>
      </c>
      <c r="C76" s="29">
        <v>0</v>
      </c>
    </row>
    <row r="77" spans="1:3">
      <c r="A77" s="16">
        <v>807</v>
      </c>
      <c r="B77" s="28" t="s">
        <v>162</v>
      </c>
      <c r="C77" s="29">
        <v>0</v>
      </c>
    </row>
    <row r="78" spans="1:3">
      <c r="A78" s="16">
        <v>422</v>
      </c>
      <c r="B78" s="28" t="s">
        <v>23</v>
      </c>
      <c r="C78" s="29">
        <v>0</v>
      </c>
    </row>
    <row r="79" spans="1:3">
      <c r="A79" s="16">
        <v>1247</v>
      </c>
      <c r="B79" s="28" t="s">
        <v>85</v>
      </c>
      <c r="C79" s="29">
        <v>0</v>
      </c>
    </row>
    <row r="80" spans="1:3">
      <c r="A80" s="16">
        <v>2730</v>
      </c>
      <c r="B80" s="28" t="s">
        <v>336</v>
      </c>
      <c r="C80" s="29">
        <v>0</v>
      </c>
    </row>
    <row r="81" spans="1:3">
      <c r="A81" s="16">
        <v>2720</v>
      </c>
      <c r="B81" s="28" t="s">
        <v>208</v>
      </c>
      <c r="C81" s="29">
        <v>0</v>
      </c>
    </row>
    <row r="82" spans="1:3">
      <c r="A82" s="16">
        <v>758</v>
      </c>
      <c r="B82" s="28" t="s">
        <v>62</v>
      </c>
      <c r="C82" s="29">
        <v>0</v>
      </c>
    </row>
    <row r="83" spans="1:3">
      <c r="A83" s="16">
        <v>753</v>
      </c>
      <c r="B83" s="28" t="s">
        <v>176</v>
      </c>
      <c r="C83" s="29">
        <v>0</v>
      </c>
    </row>
    <row r="84" spans="1:3">
      <c r="A84" s="16">
        <v>417</v>
      </c>
      <c r="B84" s="28" t="s">
        <v>166</v>
      </c>
      <c r="C84" s="29">
        <v>0</v>
      </c>
    </row>
    <row r="85" spans="1:3">
      <c r="A85" s="16">
        <v>183</v>
      </c>
      <c r="B85" s="28" t="s">
        <v>43</v>
      </c>
      <c r="C85" s="29">
        <v>0</v>
      </c>
    </row>
    <row r="86" spans="1:3">
      <c r="A86" s="16">
        <v>180</v>
      </c>
      <c r="B86" s="28" t="s">
        <v>247</v>
      </c>
      <c r="C86" s="29">
        <v>0</v>
      </c>
    </row>
    <row r="87" spans="1:3">
      <c r="A87" s="16">
        <v>633</v>
      </c>
      <c r="B87" s="28" t="s">
        <v>337</v>
      </c>
      <c r="C87" s="29">
        <v>0</v>
      </c>
    </row>
    <row r="88" spans="1:3">
      <c r="A88" s="16">
        <v>427</v>
      </c>
      <c r="B88" s="28" t="s">
        <v>238</v>
      </c>
      <c r="C88" s="29">
        <v>0</v>
      </c>
    </row>
    <row r="89" spans="1:3">
      <c r="A89" s="16">
        <v>310</v>
      </c>
      <c r="B89" s="28" t="s">
        <v>99</v>
      </c>
      <c r="C89" s="29">
        <v>0</v>
      </c>
    </row>
    <row r="90" spans="1:3">
      <c r="A90" s="16">
        <v>582</v>
      </c>
      <c r="B90" s="28" t="s">
        <v>181</v>
      </c>
      <c r="C90" s="29">
        <v>0</v>
      </c>
    </row>
    <row r="91" spans="1:3">
      <c r="A91" s="16">
        <v>187</v>
      </c>
      <c r="B91" s="28" t="s">
        <v>29</v>
      </c>
      <c r="C91" s="29">
        <v>14.102536206896552</v>
      </c>
    </row>
    <row r="92" spans="1:3">
      <c r="A92" s="16">
        <v>217</v>
      </c>
      <c r="B92" s="28" t="s">
        <v>24</v>
      </c>
      <c r="C92" s="29">
        <v>0</v>
      </c>
    </row>
    <row r="93" spans="1:3">
      <c r="A93" s="16">
        <v>190</v>
      </c>
      <c r="B93" s="28" t="s">
        <v>17</v>
      </c>
      <c r="C93" s="29">
        <v>34.896551724137929</v>
      </c>
    </row>
    <row r="94" spans="1:3">
      <c r="A94" s="16">
        <v>193</v>
      </c>
      <c r="B94" s="28" t="s">
        <v>16</v>
      </c>
      <c r="C94" s="29">
        <v>0</v>
      </c>
    </row>
    <row r="95" spans="1:3">
      <c r="A95" s="16">
        <v>233</v>
      </c>
      <c r="B95" s="28" t="s">
        <v>19</v>
      </c>
      <c r="C95" s="29">
        <v>0</v>
      </c>
    </row>
    <row r="96" spans="1:3">
      <c r="A96" s="16">
        <v>168</v>
      </c>
      <c r="B96" s="28" t="s">
        <v>173</v>
      </c>
      <c r="C96" s="29">
        <v>0</v>
      </c>
    </row>
    <row r="97" spans="1:3">
      <c r="A97" s="16">
        <v>170</v>
      </c>
      <c r="B97" s="28" t="s">
        <v>165</v>
      </c>
      <c r="C97" s="29">
        <v>0</v>
      </c>
    </row>
    <row r="98" spans="1:3">
      <c r="A98" s="16">
        <v>387</v>
      </c>
      <c r="B98" s="28" t="s">
        <v>33</v>
      </c>
      <c r="C98" s="29">
        <v>49.909961206896554</v>
      </c>
    </row>
    <row r="99" spans="1:3">
      <c r="A99" s="16">
        <v>98</v>
      </c>
      <c r="B99" s="28" t="s">
        <v>36</v>
      </c>
      <c r="C99" s="29">
        <v>0</v>
      </c>
    </row>
    <row r="100" spans="1:3">
      <c r="A100" s="16">
        <v>316</v>
      </c>
      <c r="B100" s="28" t="s">
        <v>221</v>
      </c>
      <c r="C100" s="29">
        <v>0</v>
      </c>
    </row>
    <row r="101" spans="1:3">
      <c r="A101" s="16">
        <v>6900</v>
      </c>
      <c r="B101" s="28" t="s">
        <v>259</v>
      </c>
      <c r="C101" s="29">
        <v>0</v>
      </c>
    </row>
    <row r="102" spans="1:3">
      <c r="A102" s="16">
        <v>249</v>
      </c>
      <c r="B102" s="28" t="s">
        <v>224</v>
      </c>
      <c r="C102" s="29">
        <v>0</v>
      </c>
    </row>
    <row r="103" spans="1:3">
      <c r="A103" s="16">
        <v>189</v>
      </c>
      <c r="B103" s="28" t="s">
        <v>41</v>
      </c>
      <c r="C103" s="29">
        <v>0</v>
      </c>
    </row>
    <row r="104" spans="1:3">
      <c r="A104" s="16">
        <v>634</v>
      </c>
      <c r="B104" s="28" t="s">
        <v>262</v>
      </c>
      <c r="C104" s="29">
        <v>0</v>
      </c>
    </row>
    <row r="105" spans="1:3">
      <c r="A105" s="16">
        <v>654</v>
      </c>
      <c r="B105" s="28" t="s">
        <v>282</v>
      </c>
      <c r="C105" s="29">
        <v>0</v>
      </c>
    </row>
    <row r="106" spans="1:3">
      <c r="A106" s="16">
        <v>267</v>
      </c>
      <c r="B106" s="28" t="s">
        <v>182</v>
      </c>
      <c r="C106" s="29">
        <v>0</v>
      </c>
    </row>
    <row r="107" spans="1:3">
      <c r="A107" s="16">
        <v>580</v>
      </c>
      <c r="B107" s="28" t="s">
        <v>192</v>
      </c>
      <c r="C107" s="29">
        <v>0</v>
      </c>
    </row>
    <row r="108" spans="1:3">
      <c r="A108" s="16">
        <v>715</v>
      </c>
      <c r="B108" s="28" t="s">
        <v>169</v>
      </c>
      <c r="C108" s="29">
        <v>0</v>
      </c>
    </row>
    <row r="109" spans="1:3">
      <c r="A109" s="16">
        <v>7000</v>
      </c>
      <c r="B109" s="28" t="s">
        <v>184</v>
      </c>
      <c r="C109" s="29">
        <v>0</v>
      </c>
    </row>
    <row r="110" spans="1:3">
      <c r="A110" s="16">
        <v>1171</v>
      </c>
      <c r="B110" s="28" t="s">
        <v>183</v>
      </c>
      <c r="C110" s="29">
        <v>0</v>
      </c>
    </row>
    <row r="111" spans="1:3">
      <c r="A111" s="16">
        <v>2055</v>
      </c>
      <c r="B111" s="28" t="s">
        <v>210</v>
      </c>
      <c r="C111" s="29">
        <v>0</v>
      </c>
    </row>
    <row r="112" spans="1:3">
      <c r="A112" s="16">
        <v>689</v>
      </c>
      <c r="B112" s="28" t="s">
        <v>233</v>
      </c>
      <c r="C112" s="29">
        <v>0</v>
      </c>
    </row>
    <row r="113" spans="1:3">
      <c r="A113" s="16">
        <v>375</v>
      </c>
      <c r="B113" s="28" t="s">
        <v>220</v>
      </c>
      <c r="C113" s="29">
        <v>0</v>
      </c>
    </row>
    <row r="114" spans="1:3">
      <c r="A114" s="16">
        <v>722</v>
      </c>
      <c r="B114" s="28" t="s">
        <v>42</v>
      </c>
      <c r="C114" s="29">
        <v>0</v>
      </c>
    </row>
    <row r="115" spans="1:3">
      <c r="A115" s="16">
        <v>606</v>
      </c>
      <c r="B115" s="28" t="s">
        <v>228</v>
      </c>
      <c r="C115" s="29">
        <v>0</v>
      </c>
    </row>
    <row r="116" spans="1:3">
      <c r="A116" s="16">
        <v>1128</v>
      </c>
      <c r="B116" s="28" t="s">
        <v>229</v>
      </c>
      <c r="C116" s="29">
        <v>125.53362068965517</v>
      </c>
    </row>
    <row r="117" spans="1:3">
      <c r="A117" s="16">
        <v>649</v>
      </c>
      <c r="B117" s="28" t="s">
        <v>338</v>
      </c>
      <c r="C117" s="29">
        <v>0</v>
      </c>
    </row>
    <row r="118" spans="1:3">
      <c r="A118" s="16">
        <v>382</v>
      </c>
      <c r="B118" s="28" t="s">
        <v>98</v>
      </c>
      <c r="C118" s="29">
        <v>0</v>
      </c>
    </row>
    <row r="119" spans="1:3">
      <c r="A119" s="16">
        <v>197</v>
      </c>
      <c r="B119" s="28" t="s">
        <v>97</v>
      </c>
      <c r="C119" s="29">
        <v>0</v>
      </c>
    </row>
    <row r="120" spans="1:3">
      <c r="A120" s="16">
        <v>694</v>
      </c>
      <c r="B120" s="28" t="s">
        <v>96</v>
      </c>
      <c r="C120" s="29">
        <v>0</v>
      </c>
    </row>
    <row r="121" spans="1:3">
      <c r="A121" s="16">
        <v>290</v>
      </c>
      <c r="B121" s="28" t="s">
        <v>53</v>
      </c>
      <c r="C121" s="29">
        <v>7.4764799999999996</v>
      </c>
    </row>
    <row r="122" spans="1:3">
      <c r="A122" s="16">
        <v>344</v>
      </c>
      <c r="B122" s="28" t="s">
        <v>77</v>
      </c>
      <c r="C122" s="29">
        <v>0</v>
      </c>
    </row>
    <row r="123" spans="1:3">
      <c r="A123" s="16">
        <v>230</v>
      </c>
      <c r="B123" s="28" t="s">
        <v>40</v>
      </c>
      <c r="C123" s="29">
        <v>0</v>
      </c>
    </row>
    <row r="124" spans="1:3">
      <c r="A124" s="16">
        <v>648</v>
      </c>
      <c r="B124" s="28" t="s">
        <v>76</v>
      </c>
      <c r="C124" s="29">
        <v>0</v>
      </c>
    </row>
    <row r="125" spans="1:3">
      <c r="A125" s="16">
        <v>194</v>
      </c>
      <c r="B125" s="28" t="s">
        <v>174</v>
      </c>
      <c r="C125" s="29">
        <v>0</v>
      </c>
    </row>
    <row r="126" spans="1:3">
      <c r="A126" s="16">
        <v>213</v>
      </c>
      <c r="B126" s="28" t="s">
        <v>158</v>
      </c>
      <c r="C126" s="29">
        <v>0</v>
      </c>
    </row>
    <row r="127" spans="1:3">
      <c r="A127" s="16">
        <v>425</v>
      </c>
      <c r="B127" s="28" t="s">
        <v>47</v>
      </c>
      <c r="C127" s="29">
        <v>15.096551724137932</v>
      </c>
    </row>
    <row r="128" spans="1:3">
      <c r="A128" s="16">
        <v>312</v>
      </c>
      <c r="B128" s="28" t="s">
        <v>241</v>
      </c>
      <c r="C128" s="29">
        <v>0</v>
      </c>
    </row>
    <row r="129" spans="1:3">
      <c r="A129" s="16">
        <v>686</v>
      </c>
      <c r="B129" s="28" t="s">
        <v>28</v>
      </c>
      <c r="C129" s="29">
        <v>0</v>
      </c>
    </row>
    <row r="130" spans="1:3">
      <c r="A130" s="16">
        <v>858</v>
      </c>
      <c r="B130" s="28" t="s">
        <v>171</v>
      </c>
      <c r="C130" s="29">
        <v>0</v>
      </c>
    </row>
    <row r="131" spans="1:3">
      <c r="A131" s="16">
        <v>447</v>
      </c>
      <c r="B131" s="28" t="s">
        <v>65</v>
      </c>
      <c r="C131" s="29">
        <v>0</v>
      </c>
    </row>
    <row r="132" spans="1:3">
      <c r="A132" s="16">
        <v>449</v>
      </c>
      <c r="B132" s="28" t="s">
        <v>226</v>
      </c>
      <c r="C132" s="29">
        <v>0</v>
      </c>
    </row>
    <row r="133" spans="1:3">
      <c r="A133" s="16">
        <v>433</v>
      </c>
      <c r="B133" s="28" t="s">
        <v>211</v>
      </c>
      <c r="C133" s="29">
        <v>0</v>
      </c>
    </row>
    <row r="134" spans="1:3">
      <c r="A134" s="16">
        <v>705</v>
      </c>
      <c r="B134" s="28" t="s">
        <v>215</v>
      </c>
      <c r="C134" s="29">
        <v>0</v>
      </c>
    </row>
    <row r="135" spans="1:3">
      <c r="A135" s="16">
        <v>851</v>
      </c>
      <c r="B135" s="28" t="s">
        <v>45</v>
      </c>
      <c r="C135" s="29">
        <v>0</v>
      </c>
    </row>
    <row r="136" spans="1:3">
      <c r="A136" s="16">
        <v>359</v>
      </c>
      <c r="B136" s="28" t="s">
        <v>186</v>
      </c>
      <c r="C136" s="29">
        <v>0</v>
      </c>
    </row>
    <row r="137" spans="1:3">
      <c r="A137" s="16">
        <v>808</v>
      </c>
      <c r="B137" s="28" t="s">
        <v>212</v>
      </c>
      <c r="C137" s="29">
        <v>0</v>
      </c>
    </row>
    <row r="138" spans="1:3">
      <c r="A138" s="16">
        <v>769</v>
      </c>
      <c r="B138" s="28" t="s">
        <v>243</v>
      </c>
      <c r="C138" s="29">
        <v>0</v>
      </c>
    </row>
    <row r="139" spans="1:3">
      <c r="A139" s="16">
        <v>7400</v>
      </c>
      <c r="B139" s="28" t="s">
        <v>156</v>
      </c>
      <c r="C139" s="29">
        <v>0</v>
      </c>
    </row>
    <row r="140" spans="1:3">
      <c r="A140" s="16">
        <v>578</v>
      </c>
      <c r="B140" s="28" t="s">
        <v>348</v>
      </c>
      <c r="C140" s="29">
        <v>6.0211034482758627</v>
      </c>
    </row>
    <row r="141" spans="1:3">
      <c r="A141" s="16">
        <v>610</v>
      </c>
      <c r="B141" s="28" t="s">
        <v>187</v>
      </c>
      <c r="C141" s="29">
        <v>0</v>
      </c>
    </row>
    <row r="142" spans="1:3">
      <c r="A142" s="16">
        <v>2035</v>
      </c>
      <c r="B142" s="28" t="s">
        <v>32</v>
      </c>
      <c r="C142" s="29">
        <v>0</v>
      </c>
    </row>
    <row r="143" spans="1:3">
      <c r="A143" s="16">
        <v>810</v>
      </c>
      <c r="B143" s="28" t="s">
        <v>207</v>
      </c>
      <c r="C143" s="29">
        <v>0</v>
      </c>
    </row>
    <row r="144" spans="1:3">
      <c r="A144" s="16">
        <v>837</v>
      </c>
      <c r="B144" s="28" t="s">
        <v>200</v>
      </c>
      <c r="C144" s="29">
        <v>0</v>
      </c>
    </row>
    <row r="145" spans="1:3">
      <c r="A145" s="16">
        <v>687</v>
      </c>
      <c r="B145" s="28" t="s">
        <v>234</v>
      </c>
      <c r="C145" s="29">
        <v>0</v>
      </c>
    </row>
    <row r="146" spans="1:3">
      <c r="A146" s="16">
        <v>74</v>
      </c>
      <c r="B146" s="28" t="s">
        <v>339</v>
      </c>
      <c r="C146" s="29">
        <v>0</v>
      </c>
    </row>
    <row r="147" spans="1:3">
      <c r="A147" s="16">
        <v>167</v>
      </c>
      <c r="B147" s="28" t="s">
        <v>149</v>
      </c>
      <c r="C147" s="29">
        <v>0</v>
      </c>
    </row>
    <row r="148" spans="1:3">
      <c r="A148" s="16">
        <v>289</v>
      </c>
      <c r="B148" s="28" t="s">
        <v>102</v>
      </c>
      <c r="C148" s="29">
        <v>0</v>
      </c>
    </row>
    <row r="149" spans="1:3">
      <c r="A149" s="16">
        <v>157</v>
      </c>
      <c r="B149" s="28" t="s">
        <v>25</v>
      </c>
      <c r="C149" s="29">
        <v>0</v>
      </c>
    </row>
    <row r="150" spans="1:3">
      <c r="A150" s="16">
        <v>1320</v>
      </c>
      <c r="B150" s="28" t="s">
        <v>340</v>
      </c>
      <c r="C150" s="29">
        <v>0</v>
      </c>
    </row>
    <row r="151" spans="1:3">
      <c r="A151" s="16">
        <v>426</v>
      </c>
      <c r="B151" s="28" t="s">
        <v>147</v>
      </c>
      <c r="C151" s="29">
        <v>0</v>
      </c>
    </row>
    <row r="152" spans="1:3">
      <c r="A152" s="16">
        <v>223</v>
      </c>
      <c r="B152" s="28" t="s">
        <v>66</v>
      </c>
      <c r="C152" s="29">
        <v>40.881896551724139</v>
      </c>
    </row>
    <row r="153" spans="1:3">
      <c r="A153" s="16">
        <v>139</v>
      </c>
      <c r="B153" s="28" t="s">
        <v>205</v>
      </c>
      <c r="C153" s="29">
        <v>0</v>
      </c>
    </row>
    <row r="154" spans="1:3">
      <c r="A154" s="16">
        <v>880</v>
      </c>
      <c r="B154" s="28" t="s">
        <v>198</v>
      </c>
      <c r="C154" s="29">
        <v>0</v>
      </c>
    </row>
    <row r="155" spans="1:3">
      <c r="A155" s="16">
        <v>871</v>
      </c>
      <c r="B155" s="28" t="s">
        <v>204</v>
      </c>
      <c r="C155" s="29">
        <v>0</v>
      </c>
    </row>
    <row r="156" spans="1:3">
      <c r="A156" s="16">
        <v>737</v>
      </c>
      <c r="B156" s="28" t="s">
        <v>344</v>
      </c>
      <c r="C156" s="29">
        <v>0</v>
      </c>
    </row>
    <row r="157" spans="1:3">
      <c r="A157" s="16">
        <v>773</v>
      </c>
      <c r="B157" s="28" t="s">
        <v>223</v>
      </c>
      <c r="C157" s="29">
        <v>0</v>
      </c>
    </row>
    <row r="158" spans="1:3">
      <c r="A158" s="16">
        <v>534</v>
      </c>
      <c r="B158" s="28" t="s">
        <v>263</v>
      </c>
      <c r="C158" s="29">
        <v>0</v>
      </c>
    </row>
    <row r="159" spans="1:3">
      <c r="A159" s="16">
        <v>637</v>
      </c>
      <c r="B159" s="28" t="s">
        <v>341</v>
      </c>
      <c r="C159" s="29">
        <v>0</v>
      </c>
    </row>
    <row r="160" spans="1:3">
      <c r="A160" s="16">
        <v>53</v>
      </c>
      <c r="B160" s="28" t="s">
        <v>342</v>
      </c>
      <c r="C160" s="29">
        <v>0</v>
      </c>
    </row>
    <row r="161" spans="1:3">
      <c r="A161" s="16">
        <v>537</v>
      </c>
      <c r="B161" s="28" t="s">
        <v>242</v>
      </c>
      <c r="C161" s="29">
        <v>0</v>
      </c>
    </row>
    <row r="162" spans="1:3">
      <c r="A162" s="16">
        <v>767</v>
      </c>
      <c r="B162" s="28" t="s">
        <v>38</v>
      </c>
      <c r="C162" s="29">
        <v>0</v>
      </c>
    </row>
    <row r="163" spans="1:3">
      <c r="A163" s="16">
        <v>7800</v>
      </c>
      <c r="B163" s="28" t="s">
        <v>63</v>
      </c>
      <c r="C163" s="29">
        <v>0</v>
      </c>
    </row>
    <row r="164" spans="1:3">
      <c r="A164" s="16">
        <v>171</v>
      </c>
      <c r="B164" s="28" t="s">
        <v>188</v>
      </c>
      <c r="C164" s="29">
        <v>0</v>
      </c>
    </row>
    <row r="165" spans="1:3">
      <c r="A165" s="16">
        <v>7900</v>
      </c>
      <c r="B165" s="28" t="s">
        <v>203</v>
      </c>
      <c r="C165" s="29">
        <v>0</v>
      </c>
    </row>
    <row r="166" spans="1:3">
      <c r="A166" s="16">
        <v>198</v>
      </c>
      <c r="B166" s="28" t="s">
        <v>15</v>
      </c>
      <c r="C166" s="29">
        <v>0</v>
      </c>
    </row>
    <row r="167" spans="1:3">
      <c r="A167" s="16">
        <v>276</v>
      </c>
      <c r="B167" s="28" t="s">
        <v>39</v>
      </c>
      <c r="C167" s="29">
        <v>0</v>
      </c>
    </row>
    <row r="168" spans="1:3">
      <c r="A168" s="16">
        <v>1148</v>
      </c>
      <c r="B168" s="28" t="s">
        <v>180</v>
      </c>
      <c r="C168" s="29">
        <v>0</v>
      </c>
    </row>
    <row r="169" spans="1:3">
      <c r="A169" s="16">
        <v>612</v>
      </c>
      <c r="B169" s="28" t="s">
        <v>236</v>
      </c>
      <c r="C169" s="29">
        <v>13.919724137931034</v>
      </c>
    </row>
    <row r="170" spans="1:3">
      <c r="A170" s="16">
        <v>195</v>
      </c>
      <c r="B170" s="28" t="s">
        <v>26</v>
      </c>
      <c r="C170" s="29">
        <v>0</v>
      </c>
    </row>
    <row r="171" spans="1:3">
      <c r="A171" s="16">
        <v>638</v>
      </c>
      <c r="B171" s="28" t="s">
        <v>244</v>
      </c>
      <c r="C171" s="29">
        <v>0</v>
      </c>
    </row>
    <row r="172" spans="1:3">
      <c r="A172" s="16">
        <v>2640</v>
      </c>
      <c r="B172" s="28" t="s">
        <v>227</v>
      </c>
      <c r="C172" s="29">
        <v>0</v>
      </c>
    </row>
    <row r="173" spans="1:3">
      <c r="A173" s="16">
        <v>444</v>
      </c>
      <c r="B173" s="28" t="s">
        <v>157</v>
      </c>
      <c r="C173" s="29">
        <v>0</v>
      </c>
    </row>
    <row r="174" spans="1:3">
      <c r="A174" s="16">
        <v>616</v>
      </c>
      <c r="B174" s="28" t="s">
        <v>225</v>
      </c>
      <c r="C174" s="29">
        <v>0</v>
      </c>
    </row>
    <row r="175" spans="1:3">
      <c r="A175" s="16">
        <v>206</v>
      </c>
      <c r="B175" s="28" t="s">
        <v>31</v>
      </c>
      <c r="C175" s="29">
        <v>0</v>
      </c>
    </row>
    <row r="176" spans="1:3">
      <c r="A176" s="16">
        <v>735</v>
      </c>
      <c r="B176" s="28" t="s">
        <v>164</v>
      </c>
      <c r="C176" s="29">
        <v>0</v>
      </c>
    </row>
    <row r="177" spans="1:3">
      <c r="A177" s="16">
        <v>8500</v>
      </c>
      <c r="B177" s="28" t="s">
        <v>185</v>
      </c>
      <c r="C177" s="29">
        <v>0</v>
      </c>
    </row>
    <row r="178" spans="1:3">
      <c r="A178" s="16">
        <v>8600</v>
      </c>
      <c r="B178" s="28" t="s">
        <v>206</v>
      </c>
      <c r="C178" s="29">
        <v>0</v>
      </c>
    </row>
    <row r="179" spans="1:3">
      <c r="A179" s="16">
        <v>184</v>
      </c>
      <c r="B179" s="28" t="s">
        <v>154</v>
      </c>
      <c r="C179" s="29">
        <v>0</v>
      </c>
    </row>
    <row r="180" spans="1:3">
      <c r="A180" s="16">
        <v>2650</v>
      </c>
      <c r="B180" s="28" t="s">
        <v>219</v>
      </c>
      <c r="C180" s="29">
        <v>0</v>
      </c>
    </row>
    <row r="181" spans="1:3">
      <c r="A181" s="16">
        <v>127</v>
      </c>
      <c r="B181" s="28" t="s">
        <v>218</v>
      </c>
      <c r="C181" s="29">
        <v>0</v>
      </c>
    </row>
    <row r="182" spans="1:3">
      <c r="A182" s="16">
        <v>8700</v>
      </c>
      <c r="B182" s="28" t="s">
        <v>34</v>
      </c>
      <c r="C182" s="29">
        <v>0</v>
      </c>
    </row>
    <row r="183" spans="1:3">
      <c r="A183" s="16">
        <v>247</v>
      </c>
      <c r="B183" s="28" t="s">
        <v>197</v>
      </c>
      <c r="C183" s="29">
        <v>0</v>
      </c>
    </row>
    <row r="184" spans="1:3">
      <c r="A184" s="16">
        <v>284</v>
      </c>
      <c r="B184" s="28" t="s">
        <v>58</v>
      </c>
      <c r="C184" s="29">
        <v>0</v>
      </c>
    </row>
    <row r="185" spans="1:3">
      <c r="A185" s="16">
        <v>327</v>
      </c>
      <c r="B185" s="28" t="s">
        <v>222</v>
      </c>
      <c r="C185" s="29">
        <v>0</v>
      </c>
    </row>
    <row r="186" spans="1:3">
      <c r="A186" s="16">
        <v>2008</v>
      </c>
      <c r="B186" s="28" t="s">
        <v>100</v>
      </c>
      <c r="C186" s="29">
        <v>0</v>
      </c>
    </row>
    <row r="187" spans="1:3">
      <c r="A187" s="16">
        <v>2015</v>
      </c>
      <c r="B187" s="28" t="s">
        <v>240</v>
      </c>
      <c r="C187" s="29">
        <v>0</v>
      </c>
    </row>
    <row r="188" spans="1:3">
      <c r="A188" s="16">
        <v>232</v>
      </c>
      <c r="B188" s="28" t="s">
        <v>161</v>
      </c>
      <c r="C188" s="29">
        <v>0</v>
      </c>
    </row>
    <row r="189" spans="1:3">
      <c r="A189" s="16">
        <v>661</v>
      </c>
      <c r="B189" s="28" t="s">
        <v>266</v>
      </c>
      <c r="C189" s="29">
        <v>0</v>
      </c>
    </row>
    <row r="190" spans="1:3">
      <c r="A190" s="16">
        <v>5000</v>
      </c>
      <c r="B190" s="28" t="s">
        <v>196</v>
      </c>
      <c r="C190" s="29">
        <v>0</v>
      </c>
    </row>
    <row r="191" spans="1:3">
      <c r="A191" s="16">
        <v>287</v>
      </c>
      <c r="B191" s="28" t="s">
        <v>159</v>
      </c>
      <c r="C191" s="29">
        <v>0</v>
      </c>
    </row>
    <row r="192" spans="1:3">
      <c r="A192" s="16">
        <v>154</v>
      </c>
      <c r="B192" s="28" t="s">
        <v>59</v>
      </c>
      <c r="C192" s="29">
        <v>0</v>
      </c>
    </row>
    <row r="193" spans="1:3">
      <c r="A193" s="16">
        <v>2003</v>
      </c>
      <c r="B193" s="28" t="s">
        <v>90</v>
      </c>
      <c r="C193" s="29">
        <v>0</v>
      </c>
    </row>
    <row r="194" spans="1:3">
      <c r="A194" s="16">
        <v>2002</v>
      </c>
      <c r="B194" s="28" t="s">
        <v>264</v>
      </c>
      <c r="C194" s="29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194"/>
  <sheetViews>
    <sheetView rightToLeft="1" workbookViewId="0">
      <selection activeCell="C2" sqref="C2"/>
    </sheetView>
  </sheetViews>
  <sheetFormatPr defaultRowHeight="14.5"/>
  <cols>
    <col min="1" max="1" width="8" style="16" bestFit="1" customWidth="1"/>
    <col min="2" max="2" width="15" style="28" bestFit="1" customWidth="1"/>
    <col min="3" max="3" width="14.453125" style="29" bestFit="1" customWidth="1"/>
  </cols>
  <sheetData>
    <row r="1" spans="1:3" ht="15.5">
      <c r="A1" s="22" t="s">
        <v>345</v>
      </c>
      <c r="B1" s="23" t="s">
        <v>349</v>
      </c>
      <c r="C1" s="29" t="s">
        <v>365</v>
      </c>
    </row>
    <row r="2" spans="1:3">
      <c r="A2" s="16">
        <v>679</v>
      </c>
      <c r="B2" s="28" t="s">
        <v>30</v>
      </c>
      <c r="C2" s="29">
        <v>0</v>
      </c>
    </row>
    <row r="3" spans="1:3">
      <c r="A3" s="16">
        <v>175</v>
      </c>
      <c r="B3" s="28" t="s">
        <v>146</v>
      </c>
      <c r="C3" s="29">
        <v>0</v>
      </c>
    </row>
    <row r="4" spans="1:3">
      <c r="A4" s="16">
        <v>182</v>
      </c>
      <c r="B4" s="28" t="s">
        <v>179</v>
      </c>
      <c r="C4" s="29">
        <v>38.265306122448969</v>
      </c>
    </row>
    <row r="5" spans="1:3">
      <c r="A5" s="16">
        <v>446</v>
      </c>
      <c r="B5" s="28" t="s">
        <v>193</v>
      </c>
      <c r="C5" s="29">
        <v>0</v>
      </c>
    </row>
    <row r="6" spans="1:3">
      <c r="A6" s="16">
        <v>2710</v>
      </c>
      <c r="B6" s="28" t="s">
        <v>330</v>
      </c>
      <c r="C6" s="29">
        <v>0</v>
      </c>
    </row>
    <row r="7" spans="1:3">
      <c r="A7" s="16">
        <v>2024</v>
      </c>
      <c r="B7" s="28" t="s">
        <v>331</v>
      </c>
      <c r="C7" s="29">
        <v>0</v>
      </c>
    </row>
    <row r="8" spans="1:3">
      <c r="A8" s="16">
        <v>680</v>
      </c>
      <c r="B8" s="28" t="s">
        <v>20</v>
      </c>
      <c r="C8" s="29">
        <v>0</v>
      </c>
    </row>
    <row r="9" spans="1:3">
      <c r="A9" s="16">
        <v>2400</v>
      </c>
      <c r="B9" s="28" t="s">
        <v>260</v>
      </c>
      <c r="C9" s="29">
        <v>0</v>
      </c>
    </row>
    <row r="10" spans="1:3">
      <c r="A10" s="16">
        <v>850</v>
      </c>
      <c r="B10" s="28" t="s">
        <v>54</v>
      </c>
      <c r="C10" s="29">
        <v>0</v>
      </c>
    </row>
    <row r="11" spans="1:3">
      <c r="A11" s="16">
        <v>716</v>
      </c>
      <c r="B11" s="28" t="s">
        <v>177</v>
      </c>
      <c r="C11" s="29">
        <v>0</v>
      </c>
    </row>
    <row r="12" spans="1:3">
      <c r="A12" s="16">
        <v>868</v>
      </c>
      <c r="B12" s="28" t="s">
        <v>346</v>
      </c>
      <c r="C12" s="29">
        <v>0</v>
      </c>
    </row>
    <row r="13" spans="1:3">
      <c r="A13" s="16">
        <v>204</v>
      </c>
      <c r="B13" s="28" t="s">
        <v>332</v>
      </c>
      <c r="C13" s="29">
        <v>0</v>
      </c>
    </row>
    <row r="14" spans="1:3">
      <c r="A14" s="16">
        <v>841</v>
      </c>
      <c r="B14" s="28" t="s">
        <v>261</v>
      </c>
      <c r="C14" s="29">
        <v>0</v>
      </c>
    </row>
    <row r="15" spans="1:3">
      <c r="A15" s="16">
        <v>41</v>
      </c>
      <c r="B15" s="28" t="s">
        <v>172</v>
      </c>
      <c r="C15" s="29">
        <v>0</v>
      </c>
    </row>
    <row r="16" spans="1:3">
      <c r="A16" s="16">
        <v>6000</v>
      </c>
      <c r="B16" s="28" t="s">
        <v>70</v>
      </c>
      <c r="C16" s="29">
        <v>0</v>
      </c>
    </row>
    <row r="17" spans="1:3">
      <c r="A17" s="16">
        <v>697</v>
      </c>
      <c r="B17" s="28" t="s">
        <v>21</v>
      </c>
      <c r="C17" s="29">
        <v>0</v>
      </c>
    </row>
    <row r="18" spans="1:3">
      <c r="A18" s="16">
        <v>698</v>
      </c>
      <c r="B18" s="28" t="s">
        <v>189</v>
      </c>
      <c r="C18" s="29">
        <v>0</v>
      </c>
    </row>
    <row r="19" spans="1:3">
      <c r="A19" s="16">
        <v>2043</v>
      </c>
      <c r="B19" s="28" t="s">
        <v>191</v>
      </c>
      <c r="C19" s="29">
        <v>0</v>
      </c>
    </row>
    <row r="20" spans="1:3">
      <c r="A20" s="16">
        <v>317</v>
      </c>
      <c r="B20" s="28" t="s">
        <v>230</v>
      </c>
      <c r="C20" s="29">
        <v>59.020408163265294</v>
      </c>
    </row>
    <row r="21" spans="1:3">
      <c r="A21" s="16">
        <v>373</v>
      </c>
      <c r="B21" s="28" t="s">
        <v>67</v>
      </c>
      <c r="C21" s="29">
        <v>56.761224489795907</v>
      </c>
    </row>
    <row r="22" spans="1:3">
      <c r="A22" s="16">
        <v>877</v>
      </c>
      <c r="B22" s="28" t="s">
        <v>152</v>
      </c>
      <c r="C22" s="29">
        <v>8.5102040816326525</v>
      </c>
    </row>
    <row r="23" spans="1:3">
      <c r="A23" s="16">
        <v>800</v>
      </c>
      <c r="B23" s="28" t="s">
        <v>239</v>
      </c>
      <c r="C23" s="29">
        <v>0</v>
      </c>
    </row>
    <row r="24" spans="1:3">
      <c r="A24" s="16">
        <v>288</v>
      </c>
      <c r="B24" s="28" t="s">
        <v>46</v>
      </c>
      <c r="C24" s="29">
        <v>0</v>
      </c>
    </row>
    <row r="25" spans="1:3">
      <c r="A25" s="16">
        <v>200</v>
      </c>
      <c r="B25" s="28" t="s">
        <v>175</v>
      </c>
      <c r="C25" s="29">
        <v>0</v>
      </c>
    </row>
    <row r="26" spans="1:3">
      <c r="A26" s="16">
        <v>326</v>
      </c>
      <c r="B26" s="28" t="s">
        <v>18</v>
      </c>
      <c r="C26" s="29">
        <v>8.39832</v>
      </c>
    </row>
    <row r="27" spans="1:3">
      <c r="A27" s="16">
        <v>252</v>
      </c>
      <c r="B27" s="28" t="s">
        <v>195</v>
      </c>
      <c r="C27" s="29">
        <v>0</v>
      </c>
    </row>
    <row r="28" spans="1:3">
      <c r="A28" s="16">
        <v>386</v>
      </c>
      <c r="B28" s="28" t="s">
        <v>194</v>
      </c>
      <c r="C28" s="29">
        <v>0</v>
      </c>
    </row>
    <row r="29" spans="1:3">
      <c r="A29" s="16">
        <v>418</v>
      </c>
      <c r="B29" s="28" t="s">
        <v>69</v>
      </c>
      <c r="C29" s="29">
        <v>0</v>
      </c>
    </row>
    <row r="30" spans="1:3">
      <c r="A30" s="16">
        <v>9800</v>
      </c>
      <c r="B30" s="13" t="s">
        <v>343</v>
      </c>
      <c r="C30" s="29">
        <v>0</v>
      </c>
    </row>
    <row r="31" spans="1:3">
      <c r="A31" s="16">
        <v>389</v>
      </c>
      <c r="B31" s="28" t="s">
        <v>144</v>
      </c>
      <c r="C31" s="29">
        <v>26.755102040816325</v>
      </c>
    </row>
    <row r="32" spans="1:3">
      <c r="A32" s="16">
        <v>617</v>
      </c>
      <c r="B32" s="28" t="s">
        <v>168</v>
      </c>
      <c r="C32" s="29">
        <v>104.87755102040815</v>
      </c>
    </row>
    <row r="33" spans="1:3">
      <c r="A33" s="16">
        <v>33</v>
      </c>
      <c r="B33" s="28" t="s">
        <v>86</v>
      </c>
      <c r="C33" s="29">
        <v>0</v>
      </c>
    </row>
    <row r="34" spans="1:3">
      <c r="A34" s="16">
        <v>628</v>
      </c>
      <c r="B34" s="28" t="s">
        <v>251</v>
      </c>
      <c r="C34" s="29">
        <v>0</v>
      </c>
    </row>
    <row r="35" spans="1:3">
      <c r="A35" s="16">
        <v>853</v>
      </c>
      <c r="B35" s="28" t="s">
        <v>178</v>
      </c>
      <c r="C35" s="29">
        <v>0</v>
      </c>
    </row>
    <row r="36" spans="1:3">
      <c r="A36" s="16">
        <v>872</v>
      </c>
      <c r="B36" s="28" t="s">
        <v>347</v>
      </c>
      <c r="C36" s="29">
        <v>0</v>
      </c>
    </row>
    <row r="37" spans="1:3">
      <c r="A37" s="16">
        <v>379</v>
      </c>
      <c r="B37" s="28" t="s">
        <v>201</v>
      </c>
      <c r="C37" s="29">
        <v>0</v>
      </c>
    </row>
    <row r="38" spans="1:3">
      <c r="A38" s="16">
        <v>683</v>
      </c>
      <c r="B38" s="28" t="s">
        <v>235</v>
      </c>
      <c r="C38" s="29">
        <v>0</v>
      </c>
    </row>
    <row r="39" spans="1:3">
      <c r="A39" s="16">
        <v>870</v>
      </c>
      <c r="B39" s="28" t="s">
        <v>288</v>
      </c>
      <c r="C39" s="29">
        <v>0</v>
      </c>
    </row>
    <row r="40" spans="1:3">
      <c r="A40" s="16">
        <v>50</v>
      </c>
      <c r="B40" s="28" t="s">
        <v>216</v>
      </c>
      <c r="C40" s="29">
        <v>0</v>
      </c>
    </row>
    <row r="41" spans="1:3">
      <c r="A41" s="16">
        <v>2018</v>
      </c>
      <c r="B41" s="28" t="s">
        <v>167</v>
      </c>
      <c r="C41" s="29">
        <v>0</v>
      </c>
    </row>
    <row r="42" spans="1:3">
      <c r="A42" s="16">
        <v>173</v>
      </c>
      <c r="B42" s="28" t="s">
        <v>150</v>
      </c>
      <c r="C42" s="29">
        <v>0</v>
      </c>
    </row>
    <row r="43" spans="1:3">
      <c r="A43" s="16">
        <v>207</v>
      </c>
      <c r="B43" s="28" t="s">
        <v>35</v>
      </c>
      <c r="C43" s="29">
        <v>41.031696734693874</v>
      </c>
    </row>
    <row r="44" spans="1:3">
      <c r="A44" s="16">
        <v>360</v>
      </c>
      <c r="B44" s="28" t="s">
        <v>231</v>
      </c>
      <c r="C44" s="29">
        <v>0</v>
      </c>
    </row>
    <row r="45" spans="1:3">
      <c r="A45" s="16">
        <v>1077</v>
      </c>
      <c r="B45" s="28" t="s">
        <v>151</v>
      </c>
      <c r="C45" s="29">
        <v>0</v>
      </c>
    </row>
    <row r="46" spans="1:3">
      <c r="A46" s="16">
        <v>627</v>
      </c>
      <c r="B46" s="28" t="s">
        <v>267</v>
      </c>
      <c r="C46" s="29">
        <v>0</v>
      </c>
    </row>
    <row r="47" spans="1:3">
      <c r="A47" s="16">
        <v>346</v>
      </c>
      <c r="B47" s="28" t="s">
        <v>170</v>
      </c>
      <c r="C47" s="29">
        <v>43.224489795918366</v>
      </c>
    </row>
    <row r="48" spans="1:3">
      <c r="A48" s="16">
        <v>225</v>
      </c>
      <c r="B48" s="28" t="s">
        <v>61</v>
      </c>
      <c r="C48" s="29">
        <v>0</v>
      </c>
    </row>
    <row r="49" spans="1:3">
      <c r="A49" s="16">
        <v>239</v>
      </c>
      <c r="B49" s="28" t="s">
        <v>145</v>
      </c>
      <c r="C49" s="29">
        <v>0</v>
      </c>
    </row>
    <row r="50" spans="1:3">
      <c r="A50" s="16">
        <v>734</v>
      </c>
      <c r="B50" s="28" t="s">
        <v>163</v>
      </c>
      <c r="C50" s="29">
        <v>0</v>
      </c>
    </row>
    <row r="51" spans="1:3">
      <c r="A51" s="16">
        <v>144</v>
      </c>
      <c r="B51" s="28" t="s">
        <v>199</v>
      </c>
      <c r="C51" s="29">
        <v>0</v>
      </c>
    </row>
    <row r="52" spans="1:3">
      <c r="A52" s="16">
        <v>72</v>
      </c>
      <c r="B52" s="28" t="s">
        <v>95</v>
      </c>
      <c r="C52" s="29">
        <v>0</v>
      </c>
    </row>
    <row r="53" spans="1:3">
      <c r="A53" s="16">
        <v>218</v>
      </c>
      <c r="B53" s="28" t="s">
        <v>202</v>
      </c>
      <c r="C53" s="29">
        <v>0</v>
      </c>
    </row>
    <row r="54" spans="1:3">
      <c r="A54" s="16">
        <v>541</v>
      </c>
      <c r="B54" s="28" t="s">
        <v>333</v>
      </c>
      <c r="C54" s="29">
        <v>0</v>
      </c>
    </row>
    <row r="55" spans="1:3">
      <c r="A55" s="16">
        <v>842</v>
      </c>
      <c r="B55" s="28" t="s">
        <v>209</v>
      </c>
      <c r="C55" s="29">
        <v>0</v>
      </c>
    </row>
    <row r="56" spans="1:3">
      <c r="A56" s="21">
        <v>494</v>
      </c>
      <c r="B56" s="14" t="s">
        <v>334</v>
      </c>
      <c r="C56" s="29">
        <v>0</v>
      </c>
    </row>
    <row r="57" spans="1:3">
      <c r="A57" s="16">
        <v>738</v>
      </c>
      <c r="B57" s="28" t="s">
        <v>232</v>
      </c>
      <c r="C57" s="29">
        <v>0</v>
      </c>
    </row>
    <row r="58" spans="1:3">
      <c r="A58" s="16">
        <v>675</v>
      </c>
      <c r="B58" s="28" t="s">
        <v>217</v>
      </c>
      <c r="C58" s="29">
        <v>0</v>
      </c>
    </row>
    <row r="59" spans="1:3">
      <c r="A59" s="16">
        <v>191</v>
      </c>
      <c r="B59" s="28" t="s">
        <v>190</v>
      </c>
      <c r="C59" s="29">
        <v>0</v>
      </c>
    </row>
    <row r="60" spans="1:3">
      <c r="A60" s="16">
        <v>9700</v>
      </c>
      <c r="B60" s="28" t="s">
        <v>37</v>
      </c>
      <c r="C60" s="29">
        <v>98.871428571428567</v>
      </c>
    </row>
    <row r="61" spans="1:3">
      <c r="A61" s="16">
        <v>434</v>
      </c>
      <c r="B61" s="28" t="s">
        <v>237</v>
      </c>
      <c r="C61" s="29">
        <v>28.224489795918362</v>
      </c>
    </row>
    <row r="62" spans="1:3">
      <c r="A62" s="16">
        <v>377</v>
      </c>
      <c r="B62" s="28" t="s">
        <v>213</v>
      </c>
      <c r="C62" s="29">
        <v>0</v>
      </c>
    </row>
    <row r="63" spans="1:3">
      <c r="A63" s="16">
        <v>423</v>
      </c>
      <c r="B63" s="28" t="s">
        <v>148</v>
      </c>
      <c r="C63" s="29">
        <v>0</v>
      </c>
    </row>
    <row r="64" spans="1:3">
      <c r="A64" s="16">
        <v>6400</v>
      </c>
      <c r="B64" s="28" t="s">
        <v>317</v>
      </c>
      <c r="C64" s="29">
        <v>0</v>
      </c>
    </row>
    <row r="65" spans="1:3">
      <c r="A65" s="16">
        <v>9300</v>
      </c>
      <c r="B65" s="28" t="s">
        <v>155</v>
      </c>
      <c r="C65" s="29">
        <v>0</v>
      </c>
    </row>
    <row r="66" spans="1:3">
      <c r="A66" s="16">
        <v>1290</v>
      </c>
      <c r="B66" s="28" t="s">
        <v>245</v>
      </c>
      <c r="C66" s="29">
        <v>0</v>
      </c>
    </row>
    <row r="67" spans="1:3">
      <c r="A67" s="16">
        <v>235</v>
      </c>
      <c r="B67" s="28" t="s">
        <v>256</v>
      </c>
      <c r="C67" s="29">
        <v>0</v>
      </c>
    </row>
    <row r="68" spans="1:3">
      <c r="A68" s="16">
        <v>717</v>
      </c>
      <c r="B68" s="28" t="s">
        <v>14</v>
      </c>
      <c r="C68" s="29">
        <v>0</v>
      </c>
    </row>
    <row r="69" spans="1:3">
      <c r="A69" s="16">
        <v>205</v>
      </c>
      <c r="B69" s="28" t="s">
        <v>160</v>
      </c>
      <c r="C69" s="29">
        <v>0</v>
      </c>
    </row>
    <row r="70" spans="1:3">
      <c r="A70" s="16">
        <v>6500</v>
      </c>
      <c r="B70" s="28" t="s">
        <v>84</v>
      </c>
      <c r="C70" s="29">
        <v>31.124778061224486</v>
      </c>
    </row>
    <row r="71" spans="1:3">
      <c r="A71" s="16">
        <v>6600</v>
      </c>
      <c r="B71" s="28" t="s">
        <v>335</v>
      </c>
      <c r="C71" s="29">
        <v>0</v>
      </c>
    </row>
    <row r="72" spans="1:3">
      <c r="A72" s="16">
        <v>662</v>
      </c>
      <c r="B72" s="28" t="s">
        <v>12</v>
      </c>
      <c r="C72" s="29">
        <v>0</v>
      </c>
    </row>
    <row r="73" spans="1:3">
      <c r="A73" s="16">
        <v>115</v>
      </c>
      <c r="B73" s="28" t="s">
        <v>265</v>
      </c>
      <c r="C73" s="29">
        <v>0</v>
      </c>
    </row>
    <row r="74" spans="1:3">
      <c r="A74" s="16">
        <v>355</v>
      </c>
      <c r="B74" s="28" t="s">
        <v>214</v>
      </c>
      <c r="C74" s="29">
        <v>0</v>
      </c>
    </row>
    <row r="75" spans="1:3">
      <c r="A75" s="16">
        <v>219</v>
      </c>
      <c r="B75" s="28" t="s">
        <v>22</v>
      </c>
      <c r="C75" s="29">
        <v>0</v>
      </c>
    </row>
    <row r="76" spans="1:3">
      <c r="A76" s="16">
        <v>162</v>
      </c>
      <c r="B76" s="28" t="s">
        <v>44</v>
      </c>
      <c r="C76" s="29">
        <v>2.649248</v>
      </c>
    </row>
    <row r="77" spans="1:3">
      <c r="A77" s="16">
        <v>807</v>
      </c>
      <c r="B77" s="28" t="s">
        <v>162</v>
      </c>
      <c r="C77" s="29">
        <v>0</v>
      </c>
    </row>
    <row r="78" spans="1:3">
      <c r="A78" s="16">
        <v>422</v>
      </c>
      <c r="B78" s="28" t="s">
        <v>23</v>
      </c>
      <c r="C78" s="29">
        <v>0</v>
      </c>
    </row>
    <row r="79" spans="1:3">
      <c r="A79" s="16">
        <v>1247</v>
      </c>
      <c r="B79" s="28" t="s">
        <v>85</v>
      </c>
      <c r="C79" s="29">
        <v>0</v>
      </c>
    </row>
    <row r="80" spans="1:3">
      <c r="A80" s="16">
        <v>2730</v>
      </c>
      <c r="B80" s="28" t="s">
        <v>336</v>
      </c>
      <c r="C80" s="29">
        <v>0</v>
      </c>
    </row>
    <row r="81" spans="1:3">
      <c r="A81" s="16">
        <v>2720</v>
      </c>
      <c r="B81" s="28" t="s">
        <v>208</v>
      </c>
      <c r="C81" s="29">
        <v>0</v>
      </c>
    </row>
    <row r="82" spans="1:3">
      <c r="A82" s="16">
        <v>758</v>
      </c>
      <c r="B82" s="28" t="s">
        <v>62</v>
      </c>
      <c r="C82" s="29">
        <v>0</v>
      </c>
    </row>
    <row r="83" spans="1:3">
      <c r="A83" s="16">
        <v>753</v>
      </c>
      <c r="B83" s="28" t="s">
        <v>176</v>
      </c>
      <c r="C83" s="29">
        <v>0</v>
      </c>
    </row>
    <row r="84" spans="1:3">
      <c r="A84" s="16">
        <v>417</v>
      </c>
      <c r="B84" s="28" t="s">
        <v>166</v>
      </c>
      <c r="C84" s="29">
        <v>0</v>
      </c>
    </row>
    <row r="85" spans="1:3">
      <c r="A85" s="16">
        <v>183</v>
      </c>
      <c r="B85" s="28" t="s">
        <v>43</v>
      </c>
      <c r="C85" s="29">
        <v>0</v>
      </c>
    </row>
    <row r="86" spans="1:3">
      <c r="A86" s="16">
        <v>180</v>
      </c>
      <c r="B86" s="28" t="s">
        <v>247</v>
      </c>
      <c r="C86" s="29">
        <v>0</v>
      </c>
    </row>
    <row r="87" spans="1:3">
      <c r="A87" s="16">
        <v>633</v>
      </c>
      <c r="B87" s="28" t="s">
        <v>337</v>
      </c>
      <c r="C87" s="29">
        <v>0</v>
      </c>
    </row>
    <row r="88" spans="1:3">
      <c r="A88" s="16">
        <v>427</v>
      </c>
      <c r="B88" s="28" t="s">
        <v>238</v>
      </c>
      <c r="C88" s="29">
        <v>0</v>
      </c>
    </row>
    <row r="89" spans="1:3">
      <c r="A89" s="16">
        <v>310</v>
      </c>
      <c r="B89" s="28" t="s">
        <v>99</v>
      </c>
      <c r="C89" s="29">
        <v>0</v>
      </c>
    </row>
    <row r="90" spans="1:3">
      <c r="A90" s="16">
        <v>582</v>
      </c>
      <c r="B90" s="28" t="s">
        <v>181</v>
      </c>
      <c r="C90" s="29">
        <v>0</v>
      </c>
    </row>
    <row r="91" spans="1:3">
      <c r="A91" s="16">
        <v>187</v>
      </c>
      <c r="B91" s="28" t="s">
        <v>29</v>
      </c>
      <c r="C91" s="29">
        <v>50.366961632653066</v>
      </c>
    </row>
    <row r="92" spans="1:3">
      <c r="A92" s="16">
        <v>217</v>
      </c>
      <c r="B92" s="28" t="s">
        <v>24</v>
      </c>
      <c r="C92" s="29">
        <v>0</v>
      </c>
    </row>
    <row r="93" spans="1:3">
      <c r="A93" s="16">
        <v>190</v>
      </c>
      <c r="B93" s="28" t="s">
        <v>17</v>
      </c>
      <c r="C93" s="29">
        <v>0</v>
      </c>
    </row>
    <row r="94" spans="1:3">
      <c r="A94" s="16">
        <v>193</v>
      </c>
      <c r="B94" s="28" t="s">
        <v>16</v>
      </c>
      <c r="C94" s="29">
        <v>0</v>
      </c>
    </row>
    <row r="95" spans="1:3">
      <c r="A95" s="16">
        <v>233</v>
      </c>
      <c r="B95" s="28" t="s">
        <v>19</v>
      </c>
      <c r="C95" s="29">
        <v>0.97439999999999982</v>
      </c>
    </row>
    <row r="96" spans="1:3">
      <c r="A96" s="16">
        <v>168</v>
      </c>
      <c r="B96" s="28" t="s">
        <v>173</v>
      </c>
      <c r="C96" s="29">
        <v>0</v>
      </c>
    </row>
    <row r="97" spans="1:3">
      <c r="A97" s="16">
        <v>170</v>
      </c>
      <c r="B97" s="28" t="s">
        <v>165</v>
      </c>
      <c r="C97" s="29">
        <v>0</v>
      </c>
    </row>
    <row r="98" spans="1:3">
      <c r="A98" s="16">
        <v>387</v>
      </c>
      <c r="B98" s="28" t="s">
        <v>33</v>
      </c>
      <c r="C98" s="29">
        <v>71.448979591836732</v>
      </c>
    </row>
    <row r="99" spans="1:3">
      <c r="A99" s="16">
        <v>98</v>
      </c>
      <c r="B99" s="28" t="s">
        <v>36</v>
      </c>
      <c r="C99" s="29">
        <v>0</v>
      </c>
    </row>
    <row r="100" spans="1:3">
      <c r="A100" s="16">
        <v>316</v>
      </c>
      <c r="B100" s="28" t="s">
        <v>221</v>
      </c>
      <c r="C100" s="29">
        <v>2.1859599999999997</v>
      </c>
    </row>
    <row r="101" spans="1:3">
      <c r="A101" s="16">
        <v>6900</v>
      </c>
      <c r="B101" s="28" t="s">
        <v>259</v>
      </c>
      <c r="C101" s="29">
        <v>0</v>
      </c>
    </row>
    <row r="102" spans="1:3">
      <c r="A102" s="16">
        <v>249</v>
      </c>
      <c r="B102" s="28" t="s">
        <v>224</v>
      </c>
      <c r="C102" s="29">
        <v>0</v>
      </c>
    </row>
    <row r="103" spans="1:3">
      <c r="A103" s="16">
        <v>189</v>
      </c>
      <c r="B103" s="28" t="s">
        <v>41</v>
      </c>
      <c r="C103" s="29">
        <v>6.4999199999999995</v>
      </c>
    </row>
    <row r="104" spans="1:3">
      <c r="A104" s="16">
        <v>634</v>
      </c>
      <c r="B104" s="28" t="s">
        <v>262</v>
      </c>
      <c r="C104" s="29">
        <v>0</v>
      </c>
    </row>
    <row r="105" spans="1:3">
      <c r="A105" s="16">
        <v>654</v>
      </c>
      <c r="B105" s="28" t="s">
        <v>282</v>
      </c>
      <c r="C105" s="29">
        <v>0</v>
      </c>
    </row>
    <row r="106" spans="1:3">
      <c r="A106" s="16">
        <v>267</v>
      </c>
      <c r="B106" s="28" t="s">
        <v>182</v>
      </c>
      <c r="C106" s="29">
        <v>0</v>
      </c>
    </row>
    <row r="107" spans="1:3">
      <c r="A107" s="16">
        <v>580</v>
      </c>
      <c r="B107" s="28" t="s">
        <v>192</v>
      </c>
      <c r="C107" s="29">
        <v>0</v>
      </c>
    </row>
    <row r="108" spans="1:3">
      <c r="A108" s="16">
        <v>715</v>
      </c>
      <c r="B108" s="28" t="s">
        <v>169</v>
      </c>
      <c r="C108" s="29">
        <v>0</v>
      </c>
    </row>
    <row r="109" spans="1:3">
      <c r="A109" s="16">
        <v>7000</v>
      </c>
      <c r="B109" s="28" t="s">
        <v>184</v>
      </c>
      <c r="C109" s="29">
        <v>0</v>
      </c>
    </row>
    <row r="110" spans="1:3">
      <c r="A110" s="16">
        <v>1171</v>
      </c>
      <c r="B110" s="28" t="s">
        <v>183</v>
      </c>
      <c r="C110" s="29">
        <v>0</v>
      </c>
    </row>
    <row r="111" spans="1:3">
      <c r="A111" s="16">
        <v>2055</v>
      </c>
      <c r="B111" s="28" t="s">
        <v>210</v>
      </c>
      <c r="C111" s="29">
        <v>15.299999999999997</v>
      </c>
    </row>
    <row r="112" spans="1:3">
      <c r="A112" s="16">
        <v>689</v>
      </c>
      <c r="B112" s="28" t="s">
        <v>233</v>
      </c>
      <c r="C112" s="29">
        <v>228.85714285714283</v>
      </c>
    </row>
    <row r="113" spans="1:3">
      <c r="A113" s="16">
        <v>375</v>
      </c>
      <c r="B113" s="28" t="s">
        <v>220</v>
      </c>
      <c r="C113" s="29">
        <v>63.24489795918366</v>
      </c>
    </row>
    <row r="114" spans="1:3">
      <c r="A114" s="16">
        <v>722</v>
      </c>
      <c r="B114" s="28" t="s">
        <v>42</v>
      </c>
      <c r="C114" s="29">
        <v>0</v>
      </c>
    </row>
    <row r="115" spans="1:3">
      <c r="A115" s="16">
        <v>606</v>
      </c>
      <c r="B115" s="28" t="s">
        <v>228</v>
      </c>
      <c r="C115" s="29">
        <v>0</v>
      </c>
    </row>
    <row r="116" spans="1:3">
      <c r="A116" s="16">
        <v>1128</v>
      </c>
      <c r="B116" s="28" t="s">
        <v>229</v>
      </c>
      <c r="C116" s="29">
        <v>0</v>
      </c>
    </row>
    <row r="117" spans="1:3">
      <c r="A117" s="16">
        <v>649</v>
      </c>
      <c r="B117" s="28" t="s">
        <v>338</v>
      </c>
      <c r="C117" s="29">
        <v>0</v>
      </c>
    </row>
    <row r="118" spans="1:3">
      <c r="A118" s="16">
        <v>382</v>
      </c>
      <c r="B118" s="28" t="s">
        <v>98</v>
      </c>
      <c r="C118" s="29">
        <v>0</v>
      </c>
    </row>
    <row r="119" spans="1:3">
      <c r="A119" s="16">
        <v>197</v>
      </c>
      <c r="B119" s="28" t="s">
        <v>97</v>
      </c>
      <c r="C119" s="29">
        <v>0</v>
      </c>
    </row>
    <row r="120" spans="1:3">
      <c r="A120" s="16">
        <v>694</v>
      </c>
      <c r="B120" s="28" t="s">
        <v>96</v>
      </c>
      <c r="C120" s="29">
        <v>0</v>
      </c>
    </row>
    <row r="121" spans="1:3">
      <c r="A121" s="16">
        <v>290</v>
      </c>
      <c r="B121" s="28" t="s">
        <v>53</v>
      </c>
      <c r="C121" s="29">
        <v>0</v>
      </c>
    </row>
    <row r="122" spans="1:3">
      <c r="A122" s="16">
        <v>344</v>
      </c>
      <c r="B122" s="28" t="s">
        <v>77</v>
      </c>
      <c r="C122" s="29">
        <v>8.1</v>
      </c>
    </row>
    <row r="123" spans="1:3">
      <c r="A123" s="16">
        <v>230</v>
      </c>
      <c r="B123" s="28" t="s">
        <v>40</v>
      </c>
      <c r="C123" s="29">
        <v>0</v>
      </c>
    </row>
    <row r="124" spans="1:3">
      <c r="A124" s="16">
        <v>648</v>
      </c>
      <c r="B124" s="28" t="s">
        <v>76</v>
      </c>
      <c r="C124" s="29">
        <v>0</v>
      </c>
    </row>
    <row r="125" spans="1:3">
      <c r="A125" s="16">
        <v>194</v>
      </c>
      <c r="B125" s="28" t="s">
        <v>174</v>
      </c>
      <c r="C125" s="29">
        <v>280.76382857142852</v>
      </c>
    </row>
    <row r="126" spans="1:3">
      <c r="A126" s="16">
        <v>213</v>
      </c>
      <c r="B126" s="28" t="s">
        <v>158</v>
      </c>
      <c r="C126" s="29">
        <v>0</v>
      </c>
    </row>
    <row r="127" spans="1:3">
      <c r="A127" s="16">
        <v>425</v>
      </c>
      <c r="B127" s="28" t="s">
        <v>47</v>
      </c>
      <c r="C127" s="29">
        <v>0.33683999999999997</v>
      </c>
    </row>
    <row r="128" spans="1:3">
      <c r="A128" s="16">
        <v>312</v>
      </c>
      <c r="B128" s="28" t="s">
        <v>241</v>
      </c>
      <c r="C128" s="29">
        <v>0</v>
      </c>
    </row>
    <row r="129" spans="1:3">
      <c r="A129" s="16">
        <v>686</v>
      </c>
      <c r="B129" s="28" t="s">
        <v>28</v>
      </c>
      <c r="C129" s="29">
        <v>0</v>
      </c>
    </row>
    <row r="130" spans="1:3">
      <c r="A130" s="16">
        <v>858</v>
      </c>
      <c r="B130" s="28" t="s">
        <v>171</v>
      </c>
      <c r="C130" s="29">
        <v>0</v>
      </c>
    </row>
    <row r="131" spans="1:3">
      <c r="A131" s="16">
        <v>447</v>
      </c>
      <c r="B131" s="28" t="s">
        <v>65</v>
      </c>
      <c r="C131" s="29">
        <v>0</v>
      </c>
    </row>
    <row r="132" spans="1:3">
      <c r="A132" s="16">
        <v>449</v>
      </c>
      <c r="B132" s="28" t="s">
        <v>226</v>
      </c>
      <c r="C132" s="29">
        <v>0</v>
      </c>
    </row>
    <row r="133" spans="1:3">
      <c r="A133" s="16">
        <v>433</v>
      </c>
      <c r="B133" s="28" t="s">
        <v>211</v>
      </c>
      <c r="C133" s="29">
        <v>33.734693877551024</v>
      </c>
    </row>
    <row r="134" spans="1:3">
      <c r="A134" s="16">
        <v>705</v>
      </c>
      <c r="B134" s="28" t="s">
        <v>215</v>
      </c>
      <c r="C134" s="29">
        <v>0</v>
      </c>
    </row>
    <row r="135" spans="1:3">
      <c r="A135" s="16">
        <v>851</v>
      </c>
      <c r="B135" s="28" t="s">
        <v>45</v>
      </c>
      <c r="C135" s="29">
        <v>0</v>
      </c>
    </row>
    <row r="136" spans="1:3">
      <c r="A136" s="16">
        <v>359</v>
      </c>
      <c r="B136" s="28" t="s">
        <v>186</v>
      </c>
      <c r="C136" s="29">
        <v>0</v>
      </c>
    </row>
    <row r="137" spans="1:3">
      <c r="A137" s="16">
        <v>808</v>
      </c>
      <c r="B137" s="28" t="s">
        <v>212</v>
      </c>
      <c r="C137" s="29">
        <v>0</v>
      </c>
    </row>
    <row r="138" spans="1:3">
      <c r="A138" s="16">
        <v>769</v>
      </c>
      <c r="B138" s="28" t="s">
        <v>243</v>
      </c>
      <c r="C138" s="29">
        <v>43.775510204081627</v>
      </c>
    </row>
    <row r="139" spans="1:3">
      <c r="A139" s="16">
        <v>7400</v>
      </c>
      <c r="B139" s="28" t="s">
        <v>156</v>
      </c>
      <c r="C139" s="29">
        <v>0</v>
      </c>
    </row>
    <row r="140" spans="1:3">
      <c r="A140" s="16">
        <v>578</v>
      </c>
      <c r="B140" s="28" t="s">
        <v>348</v>
      </c>
      <c r="C140" s="29">
        <v>0</v>
      </c>
    </row>
    <row r="141" spans="1:3">
      <c r="A141" s="16">
        <v>610</v>
      </c>
      <c r="B141" s="28" t="s">
        <v>187</v>
      </c>
      <c r="C141" s="29">
        <v>0</v>
      </c>
    </row>
    <row r="142" spans="1:3">
      <c r="A142" s="16">
        <v>2035</v>
      </c>
      <c r="B142" s="28" t="s">
        <v>32</v>
      </c>
      <c r="C142" s="29">
        <v>0</v>
      </c>
    </row>
    <row r="143" spans="1:3">
      <c r="A143" s="16">
        <v>810</v>
      </c>
      <c r="B143" s="28" t="s">
        <v>207</v>
      </c>
      <c r="C143" s="29">
        <v>45.336734693877553</v>
      </c>
    </row>
    <row r="144" spans="1:3">
      <c r="A144" s="16">
        <v>837</v>
      </c>
      <c r="B144" s="28" t="s">
        <v>200</v>
      </c>
      <c r="C144" s="29">
        <v>0</v>
      </c>
    </row>
    <row r="145" spans="1:3">
      <c r="A145" s="16">
        <v>687</v>
      </c>
      <c r="B145" s="28" t="s">
        <v>234</v>
      </c>
      <c r="C145" s="29">
        <v>0</v>
      </c>
    </row>
    <row r="146" spans="1:3">
      <c r="A146" s="16">
        <v>74</v>
      </c>
      <c r="B146" s="28" t="s">
        <v>339</v>
      </c>
      <c r="C146" s="29">
        <v>0</v>
      </c>
    </row>
    <row r="147" spans="1:3">
      <c r="A147" s="16">
        <v>167</v>
      </c>
      <c r="B147" s="28" t="s">
        <v>149</v>
      </c>
      <c r="C147" s="29">
        <v>0</v>
      </c>
    </row>
    <row r="148" spans="1:3">
      <c r="A148" s="16">
        <v>289</v>
      </c>
      <c r="B148" s="28" t="s">
        <v>102</v>
      </c>
      <c r="C148" s="29">
        <v>0</v>
      </c>
    </row>
    <row r="149" spans="1:3">
      <c r="A149" s="16">
        <v>157</v>
      </c>
      <c r="B149" s="28" t="s">
        <v>25</v>
      </c>
      <c r="C149" s="29">
        <v>18.754270204081632</v>
      </c>
    </row>
    <row r="150" spans="1:3">
      <c r="A150" s="16">
        <v>1320</v>
      </c>
      <c r="B150" s="28" t="s">
        <v>340</v>
      </c>
      <c r="C150" s="29">
        <v>0</v>
      </c>
    </row>
    <row r="151" spans="1:3">
      <c r="A151" s="16">
        <v>426</v>
      </c>
      <c r="B151" s="28" t="s">
        <v>147</v>
      </c>
      <c r="C151" s="29">
        <v>61.530612244897952</v>
      </c>
    </row>
    <row r="152" spans="1:3">
      <c r="A152" s="16">
        <v>223</v>
      </c>
      <c r="B152" s="28" t="s">
        <v>66</v>
      </c>
      <c r="C152" s="29">
        <v>97.050302295918357</v>
      </c>
    </row>
    <row r="153" spans="1:3">
      <c r="A153" s="16">
        <v>139</v>
      </c>
      <c r="B153" s="28" t="s">
        <v>205</v>
      </c>
      <c r="C153" s="29">
        <v>11.473537499999999</v>
      </c>
    </row>
    <row r="154" spans="1:3">
      <c r="A154" s="16">
        <v>880</v>
      </c>
      <c r="B154" s="28" t="s">
        <v>198</v>
      </c>
      <c r="C154" s="29">
        <v>0</v>
      </c>
    </row>
    <row r="155" spans="1:3">
      <c r="A155" s="16">
        <v>871</v>
      </c>
      <c r="B155" s="28" t="s">
        <v>204</v>
      </c>
      <c r="C155" s="29">
        <v>0</v>
      </c>
    </row>
    <row r="156" spans="1:3">
      <c r="A156" s="16">
        <v>737</v>
      </c>
      <c r="B156" s="28" t="s">
        <v>344</v>
      </c>
      <c r="C156" s="29">
        <v>0</v>
      </c>
    </row>
    <row r="157" spans="1:3">
      <c r="A157" s="16">
        <v>773</v>
      </c>
      <c r="B157" s="28" t="s">
        <v>223</v>
      </c>
      <c r="C157" s="29">
        <v>0</v>
      </c>
    </row>
    <row r="158" spans="1:3">
      <c r="A158" s="16">
        <v>534</v>
      </c>
      <c r="B158" s="28" t="s">
        <v>263</v>
      </c>
      <c r="C158" s="29">
        <v>0</v>
      </c>
    </row>
    <row r="159" spans="1:3">
      <c r="A159" s="16">
        <v>637</v>
      </c>
      <c r="B159" s="28" t="s">
        <v>341</v>
      </c>
      <c r="C159" s="29">
        <v>0</v>
      </c>
    </row>
    <row r="160" spans="1:3">
      <c r="A160" s="16">
        <v>53</v>
      </c>
      <c r="B160" s="28" t="s">
        <v>342</v>
      </c>
      <c r="C160" s="29">
        <v>0</v>
      </c>
    </row>
    <row r="161" spans="1:3">
      <c r="A161" s="16">
        <v>537</v>
      </c>
      <c r="B161" s="28" t="s">
        <v>242</v>
      </c>
      <c r="C161" s="29">
        <v>0</v>
      </c>
    </row>
    <row r="162" spans="1:3">
      <c r="A162" s="16">
        <v>767</v>
      </c>
      <c r="B162" s="28" t="s">
        <v>38</v>
      </c>
      <c r="C162" s="29">
        <v>0</v>
      </c>
    </row>
    <row r="163" spans="1:3">
      <c r="A163" s="16">
        <v>7800</v>
      </c>
      <c r="B163" s="28" t="s">
        <v>63</v>
      </c>
      <c r="C163" s="29">
        <v>8.3896874999999991</v>
      </c>
    </row>
    <row r="164" spans="1:3">
      <c r="A164" s="16">
        <v>171</v>
      </c>
      <c r="B164" s="28" t="s">
        <v>188</v>
      </c>
      <c r="C164" s="29">
        <v>0</v>
      </c>
    </row>
    <row r="165" spans="1:3">
      <c r="A165" s="16">
        <v>7900</v>
      </c>
      <c r="B165" s="28" t="s">
        <v>203</v>
      </c>
      <c r="C165" s="29">
        <v>0</v>
      </c>
    </row>
    <row r="166" spans="1:3">
      <c r="A166" s="16">
        <v>198</v>
      </c>
      <c r="B166" s="28" t="s">
        <v>15</v>
      </c>
      <c r="C166" s="29">
        <v>53.142857142857139</v>
      </c>
    </row>
    <row r="167" spans="1:3">
      <c r="A167" s="16">
        <v>276</v>
      </c>
      <c r="B167" s="28" t="s">
        <v>39</v>
      </c>
      <c r="C167" s="29">
        <v>0</v>
      </c>
    </row>
    <row r="168" spans="1:3">
      <c r="A168" s="16">
        <v>1148</v>
      </c>
      <c r="B168" s="28" t="s">
        <v>180</v>
      </c>
      <c r="C168" s="29">
        <v>0</v>
      </c>
    </row>
    <row r="169" spans="1:3">
      <c r="A169" s="16">
        <v>612</v>
      </c>
      <c r="B169" s="28" t="s">
        <v>236</v>
      </c>
      <c r="C169" s="29">
        <v>59.106122448979583</v>
      </c>
    </row>
    <row r="170" spans="1:3">
      <c r="A170" s="16">
        <v>195</v>
      </c>
      <c r="B170" s="28" t="s">
        <v>26</v>
      </c>
      <c r="C170" s="29">
        <v>0</v>
      </c>
    </row>
    <row r="171" spans="1:3">
      <c r="A171" s="16">
        <v>638</v>
      </c>
      <c r="B171" s="28" t="s">
        <v>244</v>
      </c>
      <c r="C171" s="29">
        <v>0</v>
      </c>
    </row>
    <row r="172" spans="1:3">
      <c r="A172" s="16">
        <v>2640</v>
      </c>
      <c r="B172" s="28" t="s">
        <v>227</v>
      </c>
      <c r="C172" s="29">
        <v>0</v>
      </c>
    </row>
    <row r="173" spans="1:3">
      <c r="A173" s="16">
        <v>444</v>
      </c>
      <c r="B173" s="28" t="s">
        <v>157</v>
      </c>
      <c r="C173" s="29">
        <v>85.959183673469383</v>
      </c>
    </row>
    <row r="174" spans="1:3">
      <c r="A174" s="16">
        <v>616</v>
      </c>
      <c r="B174" s="28" t="s">
        <v>225</v>
      </c>
      <c r="C174" s="29">
        <v>0</v>
      </c>
    </row>
    <row r="175" spans="1:3">
      <c r="A175" s="16">
        <v>206</v>
      </c>
      <c r="B175" s="28" t="s">
        <v>31</v>
      </c>
      <c r="C175" s="29">
        <v>3.9248999999999996</v>
      </c>
    </row>
    <row r="176" spans="1:3">
      <c r="A176" s="16">
        <v>735</v>
      </c>
      <c r="B176" s="28" t="s">
        <v>164</v>
      </c>
      <c r="C176" s="29">
        <v>0</v>
      </c>
    </row>
    <row r="177" spans="1:3">
      <c r="A177" s="16">
        <v>8500</v>
      </c>
      <c r="B177" s="28" t="s">
        <v>185</v>
      </c>
      <c r="C177" s="29">
        <v>0</v>
      </c>
    </row>
    <row r="178" spans="1:3">
      <c r="A178" s="16">
        <v>8600</v>
      </c>
      <c r="B178" s="28" t="s">
        <v>206</v>
      </c>
      <c r="C178" s="29">
        <v>0</v>
      </c>
    </row>
    <row r="179" spans="1:3">
      <c r="A179" s="16">
        <v>184</v>
      </c>
      <c r="B179" s="28" t="s">
        <v>154</v>
      </c>
      <c r="C179" s="29">
        <v>0</v>
      </c>
    </row>
    <row r="180" spans="1:3">
      <c r="A180" s="16">
        <v>2650</v>
      </c>
      <c r="B180" s="28" t="s">
        <v>219</v>
      </c>
      <c r="C180" s="29">
        <v>0</v>
      </c>
    </row>
    <row r="181" spans="1:3">
      <c r="A181" s="16">
        <v>127</v>
      </c>
      <c r="B181" s="28" t="s">
        <v>218</v>
      </c>
      <c r="C181" s="29">
        <v>0</v>
      </c>
    </row>
    <row r="182" spans="1:3">
      <c r="A182" s="16">
        <v>8700</v>
      </c>
      <c r="B182" s="28" t="s">
        <v>34</v>
      </c>
      <c r="C182" s="29">
        <v>0</v>
      </c>
    </row>
    <row r="183" spans="1:3">
      <c r="A183" s="16">
        <v>247</v>
      </c>
      <c r="B183" s="28" t="s">
        <v>197</v>
      </c>
      <c r="C183" s="29">
        <v>0</v>
      </c>
    </row>
    <row r="184" spans="1:3">
      <c r="A184" s="16">
        <v>284</v>
      </c>
      <c r="B184" s="28" t="s">
        <v>58</v>
      </c>
      <c r="C184" s="29">
        <v>0</v>
      </c>
    </row>
    <row r="185" spans="1:3">
      <c r="A185" s="16">
        <v>327</v>
      </c>
      <c r="B185" s="28" t="s">
        <v>222</v>
      </c>
      <c r="C185" s="29">
        <v>0</v>
      </c>
    </row>
    <row r="186" spans="1:3">
      <c r="A186" s="16">
        <v>2008</v>
      </c>
      <c r="B186" s="28" t="s">
        <v>100</v>
      </c>
      <c r="C186" s="29">
        <v>0</v>
      </c>
    </row>
    <row r="187" spans="1:3">
      <c r="A187" s="16">
        <v>2015</v>
      </c>
      <c r="B187" s="28" t="s">
        <v>240</v>
      </c>
      <c r="C187" s="29">
        <v>0</v>
      </c>
    </row>
    <row r="188" spans="1:3">
      <c r="A188" s="16">
        <v>232</v>
      </c>
      <c r="B188" s="28" t="s">
        <v>161</v>
      </c>
      <c r="C188" s="29">
        <v>0</v>
      </c>
    </row>
    <row r="189" spans="1:3">
      <c r="A189" s="16">
        <v>661</v>
      </c>
      <c r="B189" s="28" t="s">
        <v>266</v>
      </c>
      <c r="C189" s="29">
        <v>0</v>
      </c>
    </row>
    <row r="190" spans="1:3">
      <c r="A190" s="16">
        <v>5000</v>
      </c>
      <c r="B190" s="28" t="s">
        <v>196</v>
      </c>
      <c r="C190" s="29">
        <v>0</v>
      </c>
    </row>
    <row r="191" spans="1:3">
      <c r="A191" s="16">
        <v>287</v>
      </c>
      <c r="B191" s="28" t="s">
        <v>159</v>
      </c>
      <c r="C191" s="29">
        <v>0</v>
      </c>
    </row>
    <row r="192" spans="1:3">
      <c r="A192" s="16">
        <v>154</v>
      </c>
      <c r="B192" s="28" t="s">
        <v>59</v>
      </c>
      <c r="C192" s="29">
        <v>5.0203999999999995</v>
      </c>
    </row>
    <row r="193" spans="1:3">
      <c r="A193" s="16">
        <v>2003</v>
      </c>
      <c r="B193" s="28" t="s">
        <v>90</v>
      </c>
      <c r="C193" s="29">
        <v>0</v>
      </c>
    </row>
    <row r="194" spans="1:3">
      <c r="A194" s="16">
        <v>2002</v>
      </c>
      <c r="B194" s="28" t="s">
        <v>264</v>
      </c>
      <c r="C194" s="29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194"/>
  <sheetViews>
    <sheetView rightToLeft="1" workbookViewId="0">
      <selection activeCell="C2" sqref="C2"/>
    </sheetView>
  </sheetViews>
  <sheetFormatPr defaultRowHeight="14.5"/>
  <cols>
    <col min="1" max="1" width="8" style="16" bestFit="1" customWidth="1"/>
    <col min="2" max="2" width="15" style="28" bestFit="1" customWidth="1"/>
    <col min="3" max="3" width="5.453125" style="15" bestFit="1" customWidth="1"/>
  </cols>
  <sheetData>
    <row r="1" spans="1:3" ht="15.5">
      <c r="A1" s="22" t="s">
        <v>345</v>
      </c>
      <c r="B1" s="23" t="s">
        <v>349</v>
      </c>
      <c r="C1" s="18" t="s">
        <v>366</v>
      </c>
    </row>
    <row r="2" spans="1:3">
      <c r="A2" s="16">
        <v>679</v>
      </c>
      <c r="B2" s="28" t="s">
        <v>30</v>
      </c>
      <c r="C2" s="15">
        <v>0</v>
      </c>
    </row>
    <row r="3" spans="1:3">
      <c r="A3" s="16">
        <v>175</v>
      </c>
      <c r="B3" s="28" t="s">
        <v>146</v>
      </c>
      <c r="C3" s="15">
        <v>0</v>
      </c>
    </row>
    <row r="4" spans="1:3">
      <c r="A4" s="16">
        <v>182</v>
      </c>
      <c r="B4" s="28" t="s">
        <v>179</v>
      </c>
      <c r="C4" s="15">
        <v>0</v>
      </c>
    </row>
    <row r="5" spans="1:3">
      <c r="A5" s="16">
        <v>446</v>
      </c>
      <c r="B5" s="28" t="s">
        <v>193</v>
      </c>
      <c r="C5" s="15">
        <v>0</v>
      </c>
    </row>
    <row r="6" spans="1:3">
      <c r="A6" s="16">
        <v>2710</v>
      </c>
      <c r="B6" s="28" t="s">
        <v>330</v>
      </c>
      <c r="C6" s="15">
        <v>0</v>
      </c>
    </row>
    <row r="7" spans="1:3">
      <c r="A7" s="16">
        <v>2024</v>
      </c>
      <c r="B7" s="28" t="s">
        <v>331</v>
      </c>
      <c r="C7" s="15">
        <v>0</v>
      </c>
    </row>
    <row r="8" spans="1:3">
      <c r="A8" s="16">
        <v>680</v>
      </c>
      <c r="B8" s="28" t="s">
        <v>20</v>
      </c>
      <c r="C8" s="15">
        <v>0</v>
      </c>
    </row>
    <row r="9" spans="1:3">
      <c r="A9" s="16">
        <v>2400</v>
      </c>
      <c r="B9" s="28" t="s">
        <v>260</v>
      </c>
      <c r="C9" s="15">
        <v>0</v>
      </c>
    </row>
    <row r="10" spans="1:3">
      <c r="A10" s="16">
        <v>850</v>
      </c>
      <c r="B10" s="28" t="s">
        <v>54</v>
      </c>
      <c r="C10" s="15">
        <v>0</v>
      </c>
    </row>
    <row r="11" spans="1:3">
      <c r="A11" s="16">
        <v>716</v>
      </c>
      <c r="B11" s="28" t="s">
        <v>177</v>
      </c>
      <c r="C11" s="15">
        <v>0</v>
      </c>
    </row>
    <row r="12" spans="1:3">
      <c r="A12" s="16">
        <v>868</v>
      </c>
      <c r="B12" s="28" t="s">
        <v>346</v>
      </c>
      <c r="C12" s="15">
        <v>0</v>
      </c>
    </row>
    <row r="13" spans="1:3">
      <c r="A13" s="16">
        <v>204</v>
      </c>
      <c r="B13" s="28" t="s">
        <v>332</v>
      </c>
      <c r="C13" s="15">
        <v>0</v>
      </c>
    </row>
    <row r="14" spans="1:3">
      <c r="A14" s="16">
        <v>841</v>
      </c>
      <c r="B14" s="28" t="s">
        <v>261</v>
      </c>
      <c r="C14" s="15">
        <v>0</v>
      </c>
    </row>
    <row r="15" spans="1:3">
      <c r="A15" s="16">
        <v>41</v>
      </c>
      <c r="B15" s="28" t="s">
        <v>172</v>
      </c>
      <c r="C15" s="15">
        <v>0</v>
      </c>
    </row>
    <row r="16" spans="1:3">
      <c r="A16" s="16">
        <v>6000</v>
      </c>
      <c r="B16" s="28" t="s">
        <v>70</v>
      </c>
      <c r="C16" s="15">
        <v>0</v>
      </c>
    </row>
    <row r="17" spans="1:3">
      <c r="A17" s="16">
        <v>697</v>
      </c>
      <c r="B17" s="28" t="s">
        <v>21</v>
      </c>
      <c r="C17" s="15">
        <v>0</v>
      </c>
    </row>
    <row r="18" spans="1:3">
      <c r="A18" s="16">
        <v>698</v>
      </c>
      <c r="B18" s="28" t="s">
        <v>189</v>
      </c>
      <c r="C18" s="15">
        <v>0</v>
      </c>
    </row>
    <row r="19" spans="1:3">
      <c r="A19" s="16">
        <v>2043</v>
      </c>
      <c r="B19" s="28" t="s">
        <v>191</v>
      </c>
      <c r="C19" s="15">
        <v>0</v>
      </c>
    </row>
    <row r="20" spans="1:3">
      <c r="A20" s="16">
        <v>317</v>
      </c>
      <c r="B20" s="28" t="s">
        <v>230</v>
      </c>
      <c r="C20" s="15">
        <v>0</v>
      </c>
    </row>
    <row r="21" spans="1:3">
      <c r="A21" s="16">
        <v>373</v>
      </c>
      <c r="B21" s="28" t="s">
        <v>67</v>
      </c>
      <c r="C21" s="15">
        <v>0</v>
      </c>
    </row>
    <row r="22" spans="1:3">
      <c r="A22" s="16">
        <v>877</v>
      </c>
      <c r="B22" s="28" t="s">
        <v>152</v>
      </c>
      <c r="C22" s="15">
        <v>0</v>
      </c>
    </row>
    <row r="23" spans="1:3">
      <c r="A23" s="16">
        <v>800</v>
      </c>
      <c r="B23" s="28" t="s">
        <v>239</v>
      </c>
      <c r="C23" s="15">
        <v>0</v>
      </c>
    </row>
    <row r="24" spans="1:3">
      <c r="A24" s="16">
        <v>288</v>
      </c>
      <c r="B24" s="28" t="s">
        <v>46</v>
      </c>
      <c r="C24" s="15">
        <v>0</v>
      </c>
    </row>
    <row r="25" spans="1:3">
      <c r="A25" s="16">
        <v>200</v>
      </c>
      <c r="B25" s="28" t="s">
        <v>175</v>
      </c>
      <c r="C25" s="15">
        <v>0</v>
      </c>
    </row>
    <row r="26" spans="1:3">
      <c r="A26" s="16">
        <v>326</v>
      </c>
      <c r="B26" s="28" t="s">
        <v>18</v>
      </c>
      <c r="C26" s="15">
        <v>0.67778652999999989</v>
      </c>
    </row>
    <row r="27" spans="1:3">
      <c r="A27" s="16">
        <v>252</v>
      </c>
      <c r="B27" s="28" t="s">
        <v>195</v>
      </c>
      <c r="C27" s="15">
        <v>0</v>
      </c>
    </row>
    <row r="28" spans="1:3">
      <c r="A28" s="16">
        <v>386</v>
      </c>
      <c r="B28" s="28" t="s">
        <v>194</v>
      </c>
      <c r="C28" s="15">
        <v>0</v>
      </c>
    </row>
    <row r="29" spans="1:3">
      <c r="A29" s="16">
        <v>418</v>
      </c>
      <c r="B29" s="28" t="s">
        <v>69</v>
      </c>
      <c r="C29" s="15">
        <v>0</v>
      </c>
    </row>
    <row r="30" spans="1:3">
      <c r="A30" s="16">
        <v>9800</v>
      </c>
      <c r="B30" s="13" t="s">
        <v>343</v>
      </c>
      <c r="C30" s="15">
        <v>0</v>
      </c>
    </row>
    <row r="31" spans="1:3">
      <c r="A31" s="16">
        <v>389</v>
      </c>
      <c r="B31" s="28" t="s">
        <v>144</v>
      </c>
      <c r="C31" s="15">
        <v>0</v>
      </c>
    </row>
    <row r="32" spans="1:3">
      <c r="A32" s="16">
        <v>617</v>
      </c>
      <c r="B32" s="28" t="s">
        <v>168</v>
      </c>
      <c r="C32" s="15">
        <v>0</v>
      </c>
    </row>
    <row r="33" spans="1:3">
      <c r="A33" s="16">
        <v>33</v>
      </c>
      <c r="B33" s="28" t="s">
        <v>86</v>
      </c>
      <c r="C33" s="15">
        <v>0</v>
      </c>
    </row>
    <row r="34" spans="1:3">
      <c r="A34" s="16">
        <v>628</v>
      </c>
      <c r="B34" s="28" t="s">
        <v>251</v>
      </c>
      <c r="C34" s="15">
        <v>0</v>
      </c>
    </row>
    <row r="35" spans="1:3">
      <c r="A35" s="16">
        <v>853</v>
      </c>
      <c r="B35" s="28" t="s">
        <v>178</v>
      </c>
      <c r="C35" s="15">
        <v>0</v>
      </c>
    </row>
    <row r="36" spans="1:3">
      <c r="A36" s="16">
        <v>872</v>
      </c>
      <c r="B36" s="28" t="s">
        <v>347</v>
      </c>
      <c r="C36" s="15">
        <v>0</v>
      </c>
    </row>
    <row r="37" spans="1:3">
      <c r="A37" s="16">
        <v>379</v>
      </c>
      <c r="B37" s="28" t="s">
        <v>201</v>
      </c>
      <c r="C37" s="15">
        <v>0</v>
      </c>
    </row>
    <row r="38" spans="1:3">
      <c r="A38" s="16">
        <v>683</v>
      </c>
      <c r="B38" s="28" t="s">
        <v>235</v>
      </c>
      <c r="C38" s="15">
        <v>0</v>
      </c>
    </row>
    <row r="39" spans="1:3">
      <c r="A39" s="16">
        <v>870</v>
      </c>
      <c r="B39" s="28" t="s">
        <v>288</v>
      </c>
      <c r="C39" s="15">
        <v>0</v>
      </c>
    </row>
    <row r="40" spans="1:3">
      <c r="A40" s="16">
        <v>50</v>
      </c>
      <c r="B40" s="28" t="s">
        <v>216</v>
      </c>
      <c r="C40" s="15">
        <v>0</v>
      </c>
    </row>
    <row r="41" spans="1:3">
      <c r="A41" s="16">
        <v>2018</v>
      </c>
      <c r="B41" s="28" t="s">
        <v>167</v>
      </c>
      <c r="C41" s="15">
        <v>0</v>
      </c>
    </row>
    <row r="42" spans="1:3">
      <c r="A42" s="16">
        <v>173</v>
      </c>
      <c r="B42" s="28" t="s">
        <v>150</v>
      </c>
      <c r="C42" s="15">
        <v>0</v>
      </c>
    </row>
    <row r="43" spans="1:3">
      <c r="A43" s="16">
        <v>207</v>
      </c>
      <c r="B43" s="28" t="s">
        <v>35</v>
      </c>
      <c r="C43" s="15">
        <v>3.0550000000000002</v>
      </c>
    </row>
    <row r="44" spans="1:3">
      <c r="A44" s="16">
        <v>360</v>
      </c>
      <c r="B44" s="28" t="s">
        <v>231</v>
      </c>
      <c r="C44" s="15">
        <v>0</v>
      </c>
    </row>
    <row r="45" spans="1:3">
      <c r="A45" s="16">
        <v>1077</v>
      </c>
      <c r="B45" s="28" t="s">
        <v>151</v>
      </c>
      <c r="C45" s="15">
        <v>0</v>
      </c>
    </row>
    <row r="46" spans="1:3">
      <c r="A46" s="16">
        <v>627</v>
      </c>
      <c r="B46" s="28" t="s">
        <v>267</v>
      </c>
      <c r="C46" s="15">
        <v>0</v>
      </c>
    </row>
    <row r="47" spans="1:3">
      <c r="A47" s="16">
        <v>346</v>
      </c>
      <c r="B47" s="28" t="s">
        <v>170</v>
      </c>
      <c r="C47" s="15">
        <v>0</v>
      </c>
    </row>
    <row r="48" spans="1:3">
      <c r="A48" s="16">
        <v>225</v>
      </c>
      <c r="B48" s="28" t="s">
        <v>61</v>
      </c>
      <c r="C48" s="15">
        <v>0</v>
      </c>
    </row>
    <row r="49" spans="1:3">
      <c r="A49" s="16">
        <v>239</v>
      </c>
      <c r="B49" s="28" t="s">
        <v>145</v>
      </c>
      <c r="C49" s="15">
        <v>0</v>
      </c>
    </row>
    <row r="50" spans="1:3">
      <c r="A50" s="16">
        <v>734</v>
      </c>
      <c r="B50" s="28" t="s">
        <v>163</v>
      </c>
      <c r="C50" s="15">
        <v>0</v>
      </c>
    </row>
    <row r="51" spans="1:3">
      <c r="A51" s="16">
        <v>144</v>
      </c>
      <c r="B51" s="28" t="s">
        <v>199</v>
      </c>
      <c r="C51" s="15">
        <v>0</v>
      </c>
    </row>
    <row r="52" spans="1:3">
      <c r="A52" s="16">
        <v>72</v>
      </c>
      <c r="B52" s="28" t="s">
        <v>95</v>
      </c>
      <c r="C52" s="15">
        <v>20.642749049999999</v>
      </c>
    </row>
    <row r="53" spans="1:3">
      <c r="A53" s="16">
        <v>218</v>
      </c>
      <c r="B53" s="28" t="s">
        <v>202</v>
      </c>
      <c r="C53" s="15">
        <v>0</v>
      </c>
    </row>
    <row r="54" spans="1:3">
      <c r="A54" s="16">
        <v>541</v>
      </c>
      <c r="B54" s="28" t="s">
        <v>333</v>
      </c>
      <c r="C54" s="15">
        <v>0</v>
      </c>
    </row>
    <row r="55" spans="1:3">
      <c r="A55" s="16">
        <v>842</v>
      </c>
      <c r="B55" s="28" t="s">
        <v>209</v>
      </c>
      <c r="C55" s="15">
        <v>0</v>
      </c>
    </row>
    <row r="56" spans="1:3">
      <c r="A56" s="21">
        <v>494</v>
      </c>
      <c r="B56" s="14" t="s">
        <v>334</v>
      </c>
      <c r="C56" s="15">
        <v>0</v>
      </c>
    </row>
    <row r="57" spans="1:3">
      <c r="A57" s="16">
        <v>738</v>
      </c>
      <c r="B57" s="28" t="s">
        <v>232</v>
      </c>
      <c r="C57" s="15">
        <v>0</v>
      </c>
    </row>
    <row r="58" spans="1:3">
      <c r="A58" s="16">
        <v>675</v>
      </c>
      <c r="B58" s="28" t="s">
        <v>217</v>
      </c>
      <c r="C58" s="15">
        <v>0</v>
      </c>
    </row>
    <row r="59" spans="1:3">
      <c r="A59" s="16">
        <v>191</v>
      </c>
      <c r="B59" s="28" t="s">
        <v>190</v>
      </c>
      <c r="C59" s="15">
        <v>0</v>
      </c>
    </row>
    <row r="60" spans="1:3">
      <c r="A60" s="16">
        <v>9700</v>
      </c>
      <c r="B60" s="28" t="s">
        <v>37</v>
      </c>
      <c r="C60" s="15">
        <v>0</v>
      </c>
    </row>
    <row r="61" spans="1:3">
      <c r="A61" s="16">
        <v>434</v>
      </c>
      <c r="B61" s="28" t="s">
        <v>237</v>
      </c>
      <c r="C61" s="15">
        <v>0</v>
      </c>
    </row>
    <row r="62" spans="1:3">
      <c r="A62" s="16">
        <v>377</v>
      </c>
      <c r="B62" s="28" t="s">
        <v>213</v>
      </c>
      <c r="C62" s="15">
        <v>0</v>
      </c>
    </row>
    <row r="63" spans="1:3">
      <c r="A63" s="16">
        <v>423</v>
      </c>
      <c r="B63" s="28" t="s">
        <v>148</v>
      </c>
      <c r="C63" s="15">
        <v>0</v>
      </c>
    </row>
    <row r="64" spans="1:3">
      <c r="A64" s="16">
        <v>6400</v>
      </c>
      <c r="B64" s="28" t="s">
        <v>317</v>
      </c>
      <c r="C64" s="15">
        <v>0</v>
      </c>
    </row>
    <row r="65" spans="1:3">
      <c r="A65" s="16">
        <v>9300</v>
      </c>
      <c r="B65" s="28" t="s">
        <v>155</v>
      </c>
      <c r="C65" s="15">
        <v>0</v>
      </c>
    </row>
    <row r="66" spans="1:3">
      <c r="A66" s="16">
        <v>1290</v>
      </c>
      <c r="B66" s="28" t="s">
        <v>245</v>
      </c>
      <c r="C66" s="15">
        <v>0</v>
      </c>
    </row>
    <row r="67" spans="1:3">
      <c r="A67" s="16">
        <v>235</v>
      </c>
      <c r="B67" s="28" t="s">
        <v>256</v>
      </c>
      <c r="C67" s="15">
        <v>0</v>
      </c>
    </row>
    <row r="68" spans="1:3">
      <c r="A68" s="16">
        <v>717</v>
      </c>
      <c r="B68" s="28" t="s">
        <v>14</v>
      </c>
      <c r="C68" s="15">
        <v>0</v>
      </c>
    </row>
    <row r="69" spans="1:3">
      <c r="A69" s="16">
        <v>205</v>
      </c>
      <c r="B69" s="28" t="s">
        <v>160</v>
      </c>
      <c r="C69" s="15">
        <v>0</v>
      </c>
    </row>
    <row r="70" spans="1:3">
      <c r="A70" s="16">
        <v>6500</v>
      </c>
      <c r="B70" s="28" t="s">
        <v>84</v>
      </c>
      <c r="C70" s="15">
        <v>0</v>
      </c>
    </row>
    <row r="71" spans="1:3">
      <c r="A71" s="16">
        <v>6600</v>
      </c>
      <c r="B71" s="28" t="s">
        <v>335</v>
      </c>
      <c r="C71" s="15">
        <v>0</v>
      </c>
    </row>
    <row r="72" spans="1:3">
      <c r="A72" s="16">
        <v>662</v>
      </c>
      <c r="B72" s="28" t="s">
        <v>12</v>
      </c>
      <c r="C72" s="15">
        <v>0</v>
      </c>
    </row>
    <row r="73" spans="1:3">
      <c r="A73" s="16">
        <v>115</v>
      </c>
      <c r="B73" s="28" t="s">
        <v>265</v>
      </c>
      <c r="C73" s="15">
        <v>0</v>
      </c>
    </row>
    <row r="74" spans="1:3">
      <c r="A74" s="16">
        <v>355</v>
      </c>
      <c r="B74" s="28" t="s">
        <v>214</v>
      </c>
      <c r="C74" s="15">
        <v>0</v>
      </c>
    </row>
    <row r="75" spans="1:3">
      <c r="A75" s="16">
        <v>219</v>
      </c>
      <c r="B75" s="28" t="s">
        <v>22</v>
      </c>
      <c r="C75" s="15">
        <v>0</v>
      </c>
    </row>
    <row r="76" spans="1:3">
      <c r="A76" s="16">
        <v>162</v>
      </c>
      <c r="B76" s="28" t="s">
        <v>44</v>
      </c>
      <c r="C76" s="15">
        <v>0</v>
      </c>
    </row>
    <row r="77" spans="1:3">
      <c r="A77" s="16">
        <v>807</v>
      </c>
      <c r="B77" s="28" t="s">
        <v>162</v>
      </c>
      <c r="C77" s="15">
        <v>0</v>
      </c>
    </row>
    <row r="78" spans="1:3">
      <c r="A78" s="16">
        <v>422</v>
      </c>
      <c r="B78" s="28" t="s">
        <v>23</v>
      </c>
      <c r="C78" s="15">
        <v>2.711947E-2</v>
      </c>
    </row>
    <row r="79" spans="1:3">
      <c r="A79" s="16">
        <v>1247</v>
      </c>
      <c r="B79" s="28" t="s">
        <v>85</v>
      </c>
      <c r="C79" s="15">
        <v>0</v>
      </c>
    </row>
    <row r="80" spans="1:3">
      <c r="A80" s="16">
        <v>2730</v>
      </c>
      <c r="B80" s="28" t="s">
        <v>336</v>
      </c>
      <c r="C80" s="15">
        <v>0</v>
      </c>
    </row>
    <row r="81" spans="1:3">
      <c r="A81" s="16">
        <v>2720</v>
      </c>
      <c r="B81" s="28" t="s">
        <v>208</v>
      </c>
      <c r="C81" s="15">
        <v>0</v>
      </c>
    </row>
    <row r="82" spans="1:3">
      <c r="A82" s="16">
        <v>758</v>
      </c>
      <c r="B82" s="28" t="s">
        <v>62</v>
      </c>
      <c r="C82" s="15">
        <v>0</v>
      </c>
    </row>
    <row r="83" spans="1:3">
      <c r="A83" s="16">
        <v>753</v>
      </c>
      <c r="B83" s="28" t="s">
        <v>176</v>
      </c>
      <c r="C83" s="15">
        <v>0</v>
      </c>
    </row>
    <row r="84" spans="1:3">
      <c r="A84" s="16">
        <v>417</v>
      </c>
      <c r="B84" s="28" t="s">
        <v>166</v>
      </c>
      <c r="C84" s="15">
        <v>0</v>
      </c>
    </row>
    <row r="85" spans="1:3">
      <c r="A85" s="16">
        <v>183</v>
      </c>
      <c r="B85" s="28" t="s">
        <v>43</v>
      </c>
      <c r="C85" s="15">
        <v>0</v>
      </c>
    </row>
    <row r="86" spans="1:3">
      <c r="A86" s="16">
        <v>180</v>
      </c>
      <c r="B86" s="28" t="s">
        <v>247</v>
      </c>
      <c r="C86" s="15">
        <v>0</v>
      </c>
    </row>
    <row r="87" spans="1:3">
      <c r="A87" s="16">
        <v>633</v>
      </c>
      <c r="B87" s="28" t="s">
        <v>337</v>
      </c>
      <c r="C87" s="15">
        <v>0</v>
      </c>
    </row>
    <row r="88" spans="1:3">
      <c r="A88" s="16">
        <v>427</v>
      </c>
      <c r="B88" s="28" t="s">
        <v>238</v>
      </c>
      <c r="C88" s="15">
        <v>0</v>
      </c>
    </row>
    <row r="89" spans="1:3">
      <c r="A89" s="16">
        <v>310</v>
      </c>
      <c r="B89" s="28" t="s">
        <v>99</v>
      </c>
      <c r="C89" s="15">
        <v>0.10340000000000001</v>
      </c>
    </row>
    <row r="90" spans="1:3">
      <c r="A90" s="16">
        <v>582</v>
      </c>
      <c r="B90" s="28" t="s">
        <v>181</v>
      </c>
      <c r="C90" s="15">
        <v>0</v>
      </c>
    </row>
    <row r="91" spans="1:3">
      <c r="A91" s="16">
        <v>187</v>
      </c>
      <c r="B91" s="28" t="s">
        <v>29</v>
      </c>
      <c r="C91" s="15">
        <v>0</v>
      </c>
    </row>
    <row r="92" spans="1:3">
      <c r="A92" s="16">
        <v>217</v>
      </c>
      <c r="B92" s="28" t="s">
        <v>24</v>
      </c>
      <c r="C92" s="15">
        <v>0</v>
      </c>
    </row>
    <row r="93" spans="1:3">
      <c r="A93" s="16">
        <v>190</v>
      </c>
      <c r="B93" s="28" t="s">
        <v>17</v>
      </c>
      <c r="C93" s="15">
        <v>0</v>
      </c>
    </row>
    <row r="94" spans="1:3">
      <c r="A94" s="16">
        <v>193</v>
      </c>
      <c r="B94" s="28" t="s">
        <v>16</v>
      </c>
      <c r="C94" s="15">
        <v>3.2899999999999999E-2</v>
      </c>
    </row>
    <row r="95" spans="1:3">
      <c r="A95" s="16">
        <v>233</v>
      </c>
      <c r="B95" s="28" t="s">
        <v>19</v>
      </c>
      <c r="C95" s="15">
        <v>0</v>
      </c>
    </row>
    <row r="96" spans="1:3">
      <c r="A96" s="16">
        <v>168</v>
      </c>
      <c r="B96" s="28" t="s">
        <v>173</v>
      </c>
      <c r="C96" s="15">
        <v>0</v>
      </c>
    </row>
    <row r="97" spans="1:3">
      <c r="A97" s="16">
        <v>170</v>
      </c>
      <c r="B97" s="28" t="s">
        <v>165</v>
      </c>
      <c r="C97" s="15">
        <v>0</v>
      </c>
    </row>
    <row r="98" spans="1:3">
      <c r="A98" s="16">
        <v>387</v>
      </c>
      <c r="B98" s="28" t="s">
        <v>33</v>
      </c>
      <c r="C98" s="15">
        <v>0.28199999999999997</v>
      </c>
    </row>
    <row r="99" spans="1:3">
      <c r="A99" s="16">
        <v>98</v>
      </c>
      <c r="B99" s="28" t="s">
        <v>36</v>
      </c>
      <c r="C99" s="15">
        <v>0</v>
      </c>
    </row>
    <row r="100" spans="1:3">
      <c r="A100" s="16">
        <v>316</v>
      </c>
      <c r="B100" s="28" t="s">
        <v>221</v>
      </c>
      <c r="C100" s="15">
        <v>0</v>
      </c>
    </row>
    <row r="101" spans="1:3">
      <c r="A101" s="16">
        <v>6900</v>
      </c>
      <c r="B101" s="28" t="s">
        <v>259</v>
      </c>
      <c r="C101" s="15">
        <v>0</v>
      </c>
    </row>
    <row r="102" spans="1:3">
      <c r="A102" s="16">
        <v>249</v>
      </c>
      <c r="B102" s="28" t="s">
        <v>224</v>
      </c>
      <c r="C102" s="15">
        <v>0</v>
      </c>
    </row>
    <row r="103" spans="1:3">
      <c r="A103" s="16">
        <v>189</v>
      </c>
      <c r="B103" s="28" t="s">
        <v>41</v>
      </c>
      <c r="C103" s="15">
        <v>0</v>
      </c>
    </row>
    <row r="104" spans="1:3">
      <c r="A104" s="16">
        <v>634</v>
      </c>
      <c r="B104" s="28" t="s">
        <v>262</v>
      </c>
      <c r="C104" s="15">
        <v>0</v>
      </c>
    </row>
    <row r="105" spans="1:3">
      <c r="A105" s="16">
        <v>654</v>
      </c>
      <c r="B105" s="28" t="s">
        <v>282</v>
      </c>
      <c r="C105" s="15">
        <v>0</v>
      </c>
    </row>
    <row r="106" spans="1:3">
      <c r="A106" s="16">
        <v>267</v>
      </c>
      <c r="B106" s="28" t="s">
        <v>182</v>
      </c>
      <c r="C106" s="15">
        <v>0</v>
      </c>
    </row>
    <row r="107" spans="1:3">
      <c r="A107" s="16">
        <v>580</v>
      </c>
      <c r="B107" s="28" t="s">
        <v>192</v>
      </c>
      <c r="C107" s="15">
        <v>0</v>
      </c>
    </row>
    <row r="108" spans="1:3">
      <c r="A108" s="16">
        <v>715</v>
      </c>
      <c r="B108" s="28" t="s">
        <v>169</v>
      </c>
      <c r="C108" s="15">
        <v>0</v>
      </c>
    </row>
    <row r="109" spans="1:3">
      <c r="A109" s="16">
        <v>7000</v>
      </c>
      <c r="B109" s="28" t="s">
        <v>184</v>
      </c>
      <c r="C109" s="15">
        <v>0</v>
      </c>
    </row>
    <row r="110" spans="1:3">
      <c r="A110" s="16">
        <v>1171</v>
      </c>
      <c r="B110" s="28" t="s">
        <v>183</v>
      </c>
      <c r="C110" s="15">
        <v>0</v>
      </c>
    </row>
    <row r="111" spans="1:3">
      <c r="A111" s="16">
        <v>2055</v>
      </c>
      <c r="B111" s="28" t="s">
        <v>210</v>
      </c>
      <c r="C111" s="15">
        <v>0</v>
      </c>
    </row>
    <row r="112" spans="1:3">
      <c r="A112" s="16">
        <v>689</v>
      </c>
      <c r="B112" s="28" t="s">
        <v>233</v>
      </c>
      <c r="C112" s="15">
        <v>0</v>
      </c>
    </row>
    <row r="113" spans="1:3">
      <c r="A113" s="16">
        <v>375</v>
      </c>
      <c r="B113" s="28" t="s">
        <v>220</v>
      </c>
      <c r="C113" s="15">
        <v>0</v>
      </c>
    </row>
    <row r="114" spans="1:3">
      <c r="A114" s="16">
        <v>722</v>
      </c>
      <c r="B114" s="28" t="s">
        <v>42</v>
      </c>
      <c r="C114" s="15">
        <v>0</v>
      </c>
    </row>
    <row r="115" spans="1:3">
      <c r="A115" s="16">
        <v>606</v>
      </c>
      <c r="B115" s="28" t="s">
        <v>228</v>
      </c>
      <c r="C115" s="15">
        <v>0</v>
      </c>
    </row>
    <row r="116" spans="1:3">
      <c r="A116" s="16">
        <v>1128</v>
      </c>
      <c r="B116" s="28" t="s">
        <v>229</v>
      </c>
      <c r="C116" s="15">
        <v>0</v>
      </c>
    </row>
    <row r="117" spans="1:3">
      <c r="A117" s="16">
        <v>649</v>
      </c>
      <c r="B117" s="28" t="s">
        <v>338</v>
      </c>
      <c r="C117" s="15">
        <v>0</v>
      </c>
    </row>
    <row r="118" spans="1:3">
      <c r="A118" s="16">
        <v>382</v>
      </c>
      <c r="B118" s="28" t="s">
        <v>98</v>
      </c>
      <c r="C118" s="15">
        <v>42.459975369999988</v>
      </c>
    </row>
    <row r="119" spans="1:3">
      <c r="A119" s="16">
        <v>197</v>
      </c>
      <c r="B119" s="28" t="s">
        <v>97</v>
      </c>
      <c r="C119" s="15">
        <v>1.41E-2</v>
      </c>
    </row>
    <row r="120" spans="1:3">
      <c r="A120" s="16">
        <v>694</v>
      </c>
      <c r="B120" s="28" t="s">
        <v>96</v>
      </c>
      <c r="C120" s="15">
        <v>212.87838999999997</v>
      </c>
    </row>
    <row r="121" spans="1:3">
      <c r="A121" s="16">
        <v>290</v>
      </c>
      <c r="B121" s="28" t="s">
        <v>53</v>
      </c>
      <c r="C121" s="15">
        <v>0</v>
      </c>
    </row>
    <row r="122" spans="1:3">
      <c r="A122" s="16">
        <v>344</v>
      </c>
      <c r="B122" s="28" t="s">
        <v>77</v>
      </c>
      <c r="C122" s="15">
        <v>0</v>
      </c>
    </row>
    <row r="123" spans="1:3">
      <c r="A123" s="16">
        <v>230</v>
      </c>
      <c r="B123" s="28" t="s">
        <v>40</v>
      </c>
      <c r="C123" s="15">
        <v>0</v>
      </c>
    </row>
    <row r="124" spans="1:3">
      <c r="A124" s="16">
        <v>648</v>
      </c>
      <c r="B124" s="28" t="s">
        <v>76</v>
      </c>
      <c r="C124" s="15">
        <v>0</v>
      </c>
    </row>
    <row r="125" spans="1:3">
      <c r="A125" s="16">
        <v>194</v>
      </c>
      <c r="B125" s="28" t="s">
        <v>174</v>
      </c>
      <c r="C125" s="15">
        <v>13.999999999999998</v>
      </c>
    </row>
    <row r="126" spans="1:3">
      <c r="A126" s="16">
        <v>213</v>
      </c>
      <c r="B126" s="28" t="s">
        <v>158</v>
      </c>
      <c r="C126" s="15">
        <v>0</v>
      </c>
    </row>
    <row r="127" spans="1:3">
      <c r="A127" s="16">
        <v>425</v>
      </c>
      <c r="B127" s="28" t="s">
        <v>47</v>
      </c>
      <c r="C127" s="15">
        <v>0</v>
      </c>
    </row>
    <row r="128" spans="1:3">
      <c r="A128" s="16">
        <v>312</v>
      </c>
      <c r="B128" s="28" t="s">
        <v>241</v>
      </c>
      <c r="C128" s="15">
        <v>0</v>
      </c>
    </row>
    <row r="129" spans="1:3">
      <c r="A129" s="16">
        <v>686</v>
      </c>
      <c r="B129" s="28" t="s">
        <v>28</v>
      </c>
      <c r="C129" s="15">
        <v>0.98704700000000001</v>
      </c>
    </row>
    <row r="130" spans="1:3">
      <c r="A130" s="16">
        <v>858</v>
      </c>
      <c r="B130" s="28" t="s">
        <v>171</v>
      </c>
      <c r="C130" s="15">
        <v>0</v>
      </c>
    </row>
    <row r="131" spans="1:3">
      <c r="A131" s="16">
        <v>447</v>
      </c>
      <c r="B131" s="28" t="s">
        <v>65</v>
      </c>
      <c r="C131" s="15">
        <v>0</v>
      </c>
    </row>
    <row r="132" spans="1:3">
      <c r="A132" s="16">
        <v>449</v>
      </c>
      <c r="B132" s="28" t="s">
        <v>226</v>
      </c>
      <c r="C132" s="15">
        <v>0</v>
      </c>
    </row>
    <row r="133" spans="1:3">
      <c r="A133" s="16">
        <v>433</v>
      </c>
      <c r="B133" s="28" t="s">
        <v>211</v>
      </c>
      <c r="C133" s="15">
        <v>0</v>
      </c>
    </row>
    <row r="134" spans="1:3">
      <c r="A134" s="16">
        <v>705</v>
      </c>
      <c r="B134" s="28" t="s">
        <v>215</v>
      </c>
      <c r="C134" s="15">
        <v>0</v>
      </c>
    </row>
    <row r="135" spans="1:3">
      <c r="A135" s="16">
        <v>851</v>
      </c>
      <c r="B135" s="28" t="s">
        <v>45</v>
      </c>
      <c r="C135" s="15">
        <v>0</v>
      </c>
    </row>
    <row r="136" spans="1:3">
      <c r="A136" s="16">
        <v>359</v>
      </c>
      <c r="B136" s="28" t="s">
        <v>186</v>
      </c>
      <c r="C136" s="15">
        <v>0</v>
      </c>
    </row>
    <row r="137" spans="1:3">
      <c r="A137" s="16">
        <v>808</v>
      </c>
      <c r="B137" s="28" t="s">
        <v>212</v>
      </c>
      <c r="C137" s="15">
        <v>0</v>
      </c>
    </row>
    <row r="138" spans="1:3">
      <c r="A138" s="16">
        <v>769</v>
      </c>
      <c r="B138" s="28" t="s">
        <v>243</v>
      </c>
      <c r="C138" s="15">
        <v>0</v>
      </c>
    </row>
    <row r="139" spans="1:3">
      <c r="A139" s="16">
        <v>7400</v>
      </c>
      <c r="B139" s="28" t="s">
        <v>156</v>
      </c>
      <c r="C139" s="15">
        <v>0</v>
      </c>
    </row>
    <row r="140" spans="1:3">
      <c r="A140" s="16">
        <v>578</v>
      </c>
      <c r="B140" s="28" t="s">
        <v>348</v>
      </c>
      <c r="C140" s="15">
        <v>0</v>
      </c>
    </row>
    <row r="141" spans="1:3">
      <c r="A141" s="16">
        <v>610</v>
      </c>
      <c r="B141" s="28" t="s">
        <v>187</v>
      </c>
      <c r="C141" s="15">
        <v>0</v>
      </c>
    </row>
    <row r="142" spans="1:3">
      <c r="A142" s="16">
        <v>2035</v>
      </c>
      <c r="B142" s="28" t="s">
        <v>32</v>
      </c>
      <c r="C142" s="15">
        <v>0</v>
      </c>
    </row>
    <row r="143" spans="1:3">
      <c r="A143" s="16">
        <v>810</v>
      </c>
      <c r="B143" s="28" t="s">
        <v>207</v>
      </c>
      <c r="C143" s="15">
        <v>0</v>
      </c>
    </row>
    <row r="144" spans="1:3">
      <c r="A144" s="16">
        <v>837</v>
      </c>
      <c r="B144" s="28" t="s">
        <v>200</v>
      </c>
      <c r="C144" s="15">
        <v>0</v>
      </c>
    </row>
    <row r="145" spans="1:3">
      <c r="A145" s="16">
        <v>687</v>
      </c>
      <c r="B145" s="28" t="s">
        <v>234</v>
      </c>
      <c r="C145" s="15">
        <v>0</v>
      </c>
    </row>
    <row r="146" spans="1:3">
      <c r="A146" s="16">
        <v>74</v>
      </c>
      <c r="B146" s="28" t="s">
        <v>339</v>
      </c>
      <c r="C146" s="15">
        <v>0</v>
      </c>
    </row>
    <row r="147" spans="1:3">
      <c r="A147" s="16">
        <v>167</v>
      </c>
      <c r="B147" s="28" t="s">
        <v>149</v>
      </c>
      <c r="C147" s="15">
        <v>0</v>
      </c>
    </row>
    <row r="148" spans="1:3">
      <c r="A148" s="16">
        <v>289</v>
      </c>
      <c r="B148" s="28" t="s">
        <v>102</v>
      </c>
      <c r="C148" s="15">
        <v>0</v>
      </c>
    </row>
    <row r="149" spans="1:3">
      <c r="A149" s="16">
        <v>157</v>
      </c>
      <c r="B149" s="28" t="s">
        <v>25</v>
      </c>
      <c r="C149" s="15">
        <v>0</v>
      </c>
    </row>
    <row r="150" spans="1:3">
      <c r="A150" s="16">
        <v>1320</v>
      </c>
      <c r="B150" s="28" t="s">
        <v>340</v>
      </c>
      <c r="C150" s="15">
        <v>0</v>
      </c>
    </row>
    <row r="151" spans="1:3">
      <c r="A151" s="16">
        <v>426</v>
      </c>
      <c r="B151" s="28" t="s">
        <v>147</v>
      </c>
      <c r="C151" s="15">
        <v>0</v>
      </c>
    </row>
    <row r="152" spans="1:3">
      <c r="A152" s="16">
        <v>223</v>
      </c>
      <c r="B152" s="28" t="s">
        <v>66</v>
      </c>
      <c r="C152" s="15">
        <v>0</v>
      </c>
    </row>
    <row r="153" spans="1:3">
      <c r="A153" s="16">
        <v>139</v>
      </c>
      <c r="B153" s="28" t="s">
        <v>205</v>
      </c>
      <c r="C153" s="15">
        <v>0</v>
      </c>
    </row>
    <row r="154" spans="1:3">
      <c r="A154" s="16">
        <v>880</v>
      </c>
      <c r="B154" s="28" t="s">
        <v>198</v>
      </c>
      <c r="C154" s="15">
        <v>0</v>
      </c>
    </row>
    <row r="155" spans="1:3">
      <c r="A155" s="16">
        <v>871</v>
      </c>
      <c r="B155" s="28" t="s">
        <v>204</v>
      </c>
      <c r="C155" s="15">
        <v>0</v>
      </c>
    </row>
    <row r="156" spans="1:3">
      <c r="A156" s="16">
        <v>737</v>
      </c>
      <c r="B156" s="28" t="s">
        <v>344</v>
      </c>
      <c r="C156" s="15">
        <v>0</v>
      </c>
    </row>
    <row r="157" spans="1:3">
      <c r="A157" s="16">
        <v>773</v>
      </c>
      <c r="B157" s="28" t="s">
        <v>223</v>
      </c>
      <c r="C157" s="15">
        <v>0</v>
      </c>
    </row>
    <row r="158" spans="1:3">
      <c r="A158" s="16">
        <v>534</v>
      </c>
      <c r="B158" s="28" t="s">
        <v>263</v>
      </c>
      <c r="C158" s="15">
        <v>0</v>
      </c>
    </row>
    <row r="159" spans="1:3">
      <c r="A159" s="16">
        <v>637</v>
      </c>
      <c r="B159" s="28" t="s">
        <v>341</v>
      </c>
      <c r="C159" s="15">
        <v>0</v>
      </c>
    </row>
    <row r="160" spans="1:3">
      <c r="A160" s="16">
        <v>53</v>
      </c>
      <c r="B160" s="28" t="s">
        <v>342</v>
      </c>
      <c r="C160" s="15">
        <v>0</v>
      </c>
    </row>
    <row r="161" spans="1:3">
      <c r="A161" s="16">
        <v>537</v>
      </c>
      <c r="B161" s="28" t="s">
        <v>242</v>
      </c>
      <c r="C161" s="15">
        <v>0</v>
      </c>
    </row>
    <row r="162" spans="1:3">
      <c r="A162" s="16">
        <v>767</v>
      </c>
      <c r="B162" s="28" t="s">
        <v>38</v>
      </c>
      <c r="C162" s="15">
        <v>0</v>
      </c>
    </row>
    <row r="163" spans="1:3">
      <c r="A163" s="16">
        <v>7800</v>
      </c>
      <c r="B163" s="28" t="s">
        <v>63</v>
      </c>
      <c r="C163" s="15">
        <v>0</v>
      </c>
    </row>
    <row r="164" spans="1:3">
      <c r="A164" s="16">
        <v>171</v>
      </c>
      <c r="B164" s="28" t="s">
        <v>188</v>
      </c>
      <c r="C164" s="15">
        <v>0</v>
      </c>
    </row>
    <row r="165" spans="1:3">
      <c r="A165" s="16">
        <v>7900</v>
      </c>
      <c r="B165" s="28" t="s">
        <v>203</v>
      </c>
      <c r="C165" s="15">
        <v>0</v>
      </c>
    </row>
    <row r="166" spans="1:3">
      <c r="A166" s="16">
        <v>198</v>
      </c>
      <c r="B166" s="28" t="s">
        <v>15</v>
      </c>
      <c r="C166" s="15">
        <v>0</v>
      </c>
    </row>
    <row r="167" spans="1:3">
      <c r="A167" s="16">
        <v>276</v>
      </c>
      <c r="B167" s="28" t="s">
        <v>39</v>
      </c>
      <c r="C167" s="15">
        <v>0</v>
      </c>
    </row>
    <row r="168" spans="1:3">
      <c r="A168" s="16">
        <v>1148</v>
      </c>
      <c r="B168" s="28" t="s">
        <v>180</v>
      </c>
      <c r="C168" s="15">
        <v>0</v>
      </c>
    </row>
    <row r="169" spans="1:3">
      <c r="A169" s="16">
        <v>612</v>
      </c>
      <c r="B169" s="28" t="s">
        <v>236</v>
      </c>
      <c r="C169" s="15">
        <v>0</v>
      </c>
    </row>
    <row r="170" spans="1:3">
      <c r="A170" s="16">
        <v>195</v>
      </c>
      <c r="B170" s="28" t="s">
        <v>26</v>
      </c>
      <c r="C170" s="15">
        <v>0</v>
      </c>
    </row>
    <row r="171" spans="1:3">
      <c r="A171" s="16">
        <v>638</v>
      </c>
      <c r="B171" s="28" t="s">
        <v>244</v>
      </c>
      <c r="C171" s="15">
        <v>0</v>
      </c>
    </row>
    <row r="172" spans="1:3">
      <c r="A172" s="16">
        <v>2640</v>
      </c>
      <c r="B172" s="28" t="s">
        <v>227</v>
      </c>
      <c r="C172" s="15">
        <v>0</v>
      </c>
    </row>
    <row r="173" spans="1:3">
      <c r="A173" s="16">
        <v>444</v>
      </c>
      <c r="B173" s="28" t="s">
        <v>157</v>
      </c>
      <c r="C173" s="15">
        <v>0</v>
      </c>
    </row>
    <row r="174" spans="1:3">
      <c r="A174" s="16">
        <v>616</v>
      </c>
      <c r="B174" s="28" t="s">
        <v>225</v>
      </c>
      <c r="C174" s="15">
        <v>0</v>
      </c>
    </row>
    <row r="175" spans="1:3">
      <c r="A175" s="16">
        <v>206</v>
      </c>
      <c r="B175" s="28" t="s">
        <v>31</v>
      </c>
      <c r="C175" s="15">
        <v>0</v>
      </c>
    </row>
    <row r="176" spans="1:3">
      <c r="A176" s="16">
        <v>735</v>
      </c>
      <c r="B176" s="28" t="s">
        <v>164</v>
      </c>
      <c r="C176" s="15">
        <v>0</v>
      </c>
    </row>
    <row r="177" spans="1:3">
      <c r="A177" s="16">
        <v>8500</v>
      </c>
      <c r="B177" s="28" t="s">
        <v>185</v>
      </c>
      <c r="C177" s="15">
        <v>0</v>
      </c>
    </row>
    <row r="178" spans="1:3">
      <c r="A178" s="16">
        <v>8600</v>
      </c>
      <c r="B178" s="28" t="s">
        <v>206</v>
      </c>
      <c r="C178" s="15">
        <v>0</v>
      </c>
    </row>
    <row r="179" spans="1:3">
      <c r="A179" s="16">
        <v>184</v>
      </c>
      <c r="B179" s="28" t="s">
        <v>154</v>
      </c>
      <c r="C179" s="15">
        <v>0</v>
      </c>
    </row>
    <row r="180" spans="1:3">
      <c r="A180" s="16">
        <v>2650</v>
      </c>
      <c r="B180" s="28" t="s">
        <v>219</v>
      </c>
      <c r="C180" s="15">
        <v>0</v>
      </c>
    </row>
    <row r="181" spans="1:3">
      <c r="A181" s="16">
        <v>127</v>
      </c>
      <c r="B181" s="28" t="s">
        <v>218</v>
      </c>
      <c r="C181" s="15">
        <v>0</v>
      </c>
    </row>
    <row r="182" spans="1:3">
      <c r="A182" s="16">
        <v>8700</v>
      </c>
      <c r="B182" s="28" t="s">
        <v>34</v>
      </c>
      <c r="C182" s="15">
        <v>0</v>
      </c>
    </row>
    <row r="183" spans="1:3">
      <c r="A183" s="16">
        <v>247</v>
      </c>
      <c r="B183" s="28" t="s">
        <v>197</v>
      </c>
      <c r="C183" s="15">
        <v>0</v>
      </c>
    </row>
    <row r="184" spans="1:3">
      <c r="A184" s="16">
        <v>284</v>
      </c>
      <c r="B184" s="28" t="s">
        <v>58</v>
      </c>
      <c r="C184" s="15">
        <v>0</v>
      </c>
    </row>
    <row r="185" spans="1:3">
      <c r="A185" s="16">
        <v>327</v>
      </c>
      <c r="B185" s="28" t="s">
        <v>222</v>
      </c>
      <c r="C185" s="15">
        <v>0</v>
      </c>
    </row>
    <row r="186" spans="1:3">
      <c r="A186" s="16">
        <v>2008</v>
      </c>
      <c r="B186" s="28" t="s">
        <v>100</v>
      </c>
      <c r="C186" s="15">
        <v>0.11030147999999999</v>
      </c>
    </row>
    <row r="187" spans="1:3">
      <c r="A187" s="16">
        <v>2015</v>
      </c>
      <c r="B187" s="28" t="s">
        <v>240</v>
      </c>
      <c r="C187" s="15">
        <v>0</v>
      </c>
    </row>
    <row r="188" spans="1:3">
      <c r="A188" s="16">
        <v>232</v>
      </c>
      <c r="B188" s="28" t="s">
        <v>161</v>
      </c>
      <c r="C188" s="15">
        <v>0</v>
      </c>
    </row>
    <row r="189" spans="1:3">
      <c r="A189" s="16">
        <v>661</v>
      </c>
      <c r="B189" s="28" t="s">
        <v>266</v>
      </c>
      <c r="C189" s="15">
        <v>0</v>
      </c>
    </row>
    <row r="190" spans="1:3">
      <c r="A190" s="16">
        <v>5000</v>
      </c>
      <c r="B190" s="28" t="s">
        <v>196</v>
      </c>
      <c r="C190" s="15">
        <v>0</v>
      </c>
    </row>
    <row r="191" spans="1:3">
      <c r="A191" s="16">
        <v>287</v>
      </c>
      <c r="B191" s="28" t="s">
        <v>159</v>
      </c>
      <c r="C191" s="15">
        <v>0</v>
      </c>
    </row>
    <row r="192" spans="1:3">
      <c r="A192" s="16">
        <v>154</v>
      </c>
      <c r="B192" s="28" t="s">
        <v>59</v>
      </c>
      <c r="C192" s="15">
        <v>0.47</v>
      </c>
    </row>
    <row r="193" spans="1:3">
      <c r="A193" s="16">
        <v>2003</v>
      </c>
      <c r="B193" s="28" t="s">
        <v>90</v>
      </c>
      <c r="C193" s="15">
        <v>0</v>
      </c>
    </row>
    <row r="194" spans="1:3">
      <c r="A194" s="16">
        <v>2002</v>
      </c>
      <c r="B194" s="28" t="s">
        <v>264</v>
      </c>
      <c r="C194" s="15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94"/>
  <sheetViews>
    <sheetView rightToLeft="1" workbookViewId="0">
      <selection activeCell="C1" sqref="C1:C1048576"/>
    </sheetView>
  </sheetViews>
  <sheetFormatPr defaultRowHeight="14.5"/>
  <cols>
    <col min="1" max="1" width="8" style="16" bestFit="1" customWidth="1"/>
    <col min="2" max="2" width="15" style="28" bestFit="1" customWidth="1"/>
    <col min="3" max="3" width="7.453125" style="15" bestFit="1" customWidth="1"/>
  </cols>
  <sheetData>
    <row r="1" spans="1:3" ht="15.5">
      <c r="A1" s="22" t="s">
        <v>345</v>
      </c>
      <c r="B1" s="23" t="s">
        <v>349</v>
      </c>
      <c r="C1" s="19" t="s">
        <v>357</v>
      </c>
    </row>
    <row r="2" spans="1:3">
      <c r="A2" s="16">
        <v>679</v>
      </c>
      <c r="B2" s="28" t="s">
        <v>30</v>
      </c>
      <c r="C2" s="15">
        <v>12.643800000000001</v>
      </c>
    </row>
    <row r="3" spans="1:3">
      <c r="A3" s="16">
        <v>175</v>
      </c>
      <c r="B3" s="28" t="s">
        <v>146</v>
      </c>
      <c r="C3" s="15">
        <v>0</v>
      </c>
    </row>
    <row r="4" spans="1:3">
      <c r="A4" s="16">
        <v>182</v>
      </c>
      <c r="B4" s="28" t="s">
        <v>179</v>
      </c>
      <c r="C4" s="15">
        <v>1.4589000000000001</v>
      </c>
    </row>
    <row r="5" spans="1:3">
      <c r="A5" s="16">
        <v>446</v>
      </c>
      <c r="B5" s="28" t="s">
        <v>193</v>
      </c>
      <c r="C5" s="15">
        <v>221.75280000000001</v>
      </c>
    </row>
    <row r="6" spans="1:3">
      <c r="A6" s="16">
        <v>2710</v>
      </c>
      <c r="B6" s="28" t="s">
        <v>330</v>
      </c>
      <c r="C6" s="15">
        <v>1077.1545000000001</v>
      </c>
    </row>
    <row r="7" spans="1:3">
      <c r="A7" s="16">
        <v>2024</v>
      </c>
      <c r="B7" s="28" t="s">
        <v>331</v>
      </c>
      <c r="C7" s="15">
        <v>5.3493000000000004</v>
      </c>
    </row>
    <row r="8" spans="1:3">
      <c r="A8" s="16">
        <v>680</v>
      </c>
      <c r="B8" s="28" t="s">
        <v>20</v>
      </c>
      <c r="C8" s="15">
        <v>0</v>
      </c>
    </row>
    <row r="9" spans="1:3">
      <c r="A9" s="16">
        <v>2400</v>
      </c>
      <c r="B9" s="28" t="s">
        <v>260</v>
      </c>
      <c r="C9" s="15">
        <v>0</v>
      </c>
    </row>
    <row r="10" spans="1:3">
      <c r="A10" s="16">
        <v>850</v>
      </c>
      <c r="B10" s="28" t="s">
        <v>54</v>
      </c>
      <c r="C10" s="15">
        <v>0</v>
      </c>
    </row>
    <row r="11" spans="1:3">
      <c r="A11" s="16">
        <v>716</v>
      </c>
      <c r="B11" s="28" t="s">
        <v>177</v>
      </c>
      <c r="C11" s="15">
        <v>0</v>
      </c>
    </row>
    <row r="12" spans="1:3">
      <c r="A12" s="16">
        <v>868</v>
      </c>
      <c r="B12" s="28" t="s">
        <v>346</v>
      </c>
      <c r="C12" s="15">
        <v>0</v>
      </c>
    </row>
    <row r="13" spans="1:3">
      <c r="A13" s="16">
        <v>204</v>
      </c>
      <c r="B13" s="28" t="s">
        <v>332</v>
      </c>
      <c r="C13" s="15">
        <v>70.999800000000008</v>
      </c>
    </row>
    <row r="14" spans="1:3">
      <c r="A14" s="16">
        <v>841</v>
      </c>
      <c r="B14" s="28" t="s">
        <v>261</v>
      </c>
      <c r="C14" s="15">
        <v>363.26609999999999</v>
      </c>
    </row>
    <row r="15" spans="1:3">
      <c r="A15" s="16">
        <v>41</v>
      </c>
      <c r="B15" s="28" t="s">
        <v>172</v>
      </c>
      <c r="C15" s="15">
        <v>0</v>
      </c>
    </row>
    <row r="16" spans="1:3">
      <c r="A16" s="16">
        <v>6000</v>
      </c>
      <c r="B16" s="28" t="s">
        <v>70</v>
      </c>
      <c r="C16" s="15">
        <v>1514.8244999999999</v>
      </c>
    </row>
    <row r="17" spans="1:3">
      <c r="A17" s="16">
        <v>697</v>
      </c>
      <c r="B17" s="28" t="s">
        <v>21</v>
      </c>
      <c r="C17" s="15">
        <v>30.636900000000001</v>
      </c>
    </row>
    <row r="18" spans="1:3">
      <c r="A18" s="16">
        <v>698</v>
      </c>
      <c r="B18" s="28" t="s">
        <v>189</v>
      </c>
      <c r="C18" s="15">
        <v>17.993100000000002</v>
      </c>
    </row>
    <row r="19" spans="1:3">
      <c r="A19" s="16">
        <v>2043</v>
      </c>
      <c r="B19" s="28" t="s">
        <v>191</v>
      </c>
      <c r="C19" s="15">
        <v>4.8630000000000004</v>
      </c>
    </row>
    <row r="20" spans="1:3">
      <c r="A20" s="16">
        <v>317</v>
      </c>
      <c r="B20" s="28" t="s">
        <v>230</v>
      </c>
      <c r="C20" s="15">
        <v>59.814900000000002</v>
      </c>
    </row>
    <row r="21" spans="1:3">
      <c r="A21" s="16">
        <v>373</v>
      </c>
      <c r="B21" s="28" t="s">
        <v>67</v>
      </c>
      <c r="C21" s="15">
        <v>0</v>
      </c>
    </row>
    <row r="22" spans="1:3">
      <c r="A22" s="16">
        <v>877</v>
      </c>
      <c r="B22" s="28" t="s">
        <v>152</v>
      </c>
      <c r="C22" s="15">
        <v>0</v>
      </c>
    </row>
    <row r="23" spans="1:3">
      <c r="A23" s="16">
        <v>800</v>
      </c>
      <c r="B23" s="28" t="s">
        <v>239</v>
      </c>
      <c r="C23" s="15">
        <v>31.123200000000001</v>
      </c>
    </row>
    <row r="24" spans="1:3">
      <c r="A24" s="16">
        <v>288</v>
      </c>
      <c r="B24" s="28" t="s">
        <v>46</v>
      </c>
      <c r="C24" s="15">
        <v>572.37509999999997</v>
      </c>
    </row>
    <row r="25" spans="1:3">
      <c r="A25" s="16">
        <v>200</v>
      </c>
      <c r="B25" s="28" t="s">
        <v>175</v>
      </c>
      <c r="C25" s="15">
        <v>3.4041000000000001</v>
      </c>
    </row>
    <row r="26" spans="1:3">
      <c r="A26" s="16">
        <v>326</v>
      </c>
      <c r="B26" s="28" t="s">
        <v>18</v>
      </c>
      <c r="C26" s="15">
        <v>7.7808000000000002</v>
      </c>
    </row>
    <row r="27" spans="1:3">
      <c r="A27" s="16">
        <v>252</v>
      </c>
      <c r="B27" s="28" t="s">
        <v>195</v>
      </c>
      <c r="C27" s="15">
        <v>0</v>
      </c>
    </row>
    <row r="28" spans="1:3">
      <c r="A28" s="16">
        <v>386</v>
      </c>
      <c r="B28" s="28" t="s">
        <v>194</v>
      </c>
      <c r="C28" s="15">
        <v>0</v>
      </c>
    </row>
    <row r="29" spans="1:3">
      <c r="A29" s="16">
        <v>418</v>
      </c>
      <c r="B29" s="28" t="s">
        <v>69</v>
      </c>
      <c r="C29" s="15">
        <v>0</v>
      </c>
    </row>
    <row r="30" spans="1:3">
      <c r="A30" s="16">
        <v>9800</v>
      </c>
      <c r="B30" s="13" t="s">
        <v>343</v>
      </c>
      <c r="C30" s="15">
        <v>281.5677</v>
      </c>
    </row>
    <row r="31" spans="1:3">
      <c r="A31" s="16">
        <v>389</v>
      </c>
      <c r="B31" s="28" t="s">
        <v>144</v>
      </c>
      <c r="C31" s="15">
        <v>40.849200000000003</v>
      </c>
    </row>
    <row r="32" spans="1:3">
      <c r="A32" s="16">
        <v>617</v>
      </c>
      <c r="B32" s="28" t="s">
        <v>168</v>
      </c>
      <c r="C32" s="15">
        <v>0</v>
      </c>
    </row>
    <row r="33" spans="1:3">
      <c r="A33" s="16">
        <v>33</v>
      </c>
      <c r="B33" s="28" t="s">
        <v>86</v>
      </c>
      <c r="C33" s="15">
        <v>298.1019</v>
      </c>
    </row>
    <row r="34" spans="1:3">
      <c r="A34" s="16">
        <v>628</v>
      </c>
      <c r="B34" s="28" t="s">
        <v>251</v>
      </c>
      <c r="C34" s="15">
        <v>65.164200000000008</v>
      </c>
    </row>
    <row r="35" spans="1:3">
      <c r="A35" s="16">
        <v>853</v>
      </c>
      <c r="B35" s="28" t="s">
        <v>178</v>
      </c>
      <c r="C35" s="15">
        <v>0</v>
      </c>
    </row>
    <row r="36" spans="1:3">
      <c r="A36" s="16">
        <v>872</v>
      </c>
      <c r="B36" s="28" t="s">
        <v>347</v>
      </c>
      <c r="C36" s="15">
        <v>0</v>
      </c>
    </row>
    <row r="37" spans="1:3">
      <c r="A37" s="16">
        <v>379</v>
      </c>
      <c r="B37" s="28" t="s">
        <v>201</v>
      </c>
      <c r="C37" s="15">
        <v>10.212300000000001</v>
      </c>
    </row>
    <row r="38" spans="1:3">
      <c r="A38" s="16">
        <v>683</v>
      </c>
      <c r="B38" s="28" t="s">
        <v>235</v>
      </c>
      <c r="C38" s="15">
        <v>23.342400000000001</v>
      </c>
    </row>
    <row r="39" spans="1:3">
      <c r="A39" s="16">
        <v>870</v>
      </c>
      <c r="B39" s="28" t="s">
        <v>288</v>
      </c>
      <c r="C39" s="15">
        <v>2.4315000000000002</v>
      </c>
    </row>
    <row r="40" spans="1:3">
      <c r="A40" s="16">
        <v>50</v>
      </c>
      <c r="B40" s="28" t="s">
        <v>216</v>
      </c>
      <c r="C40" s="15">
        <v>0</v>
      </c>
    </row>
    <row r="41" spans="1:3">
      <c r="A41" s="16">
        <v>2018</v>
      </c>
      <c r="B41" s="28" t="s">
        <v>167</v>
      </c>
      <c r="C41" s="15">
        <v>3.8904000000000001</v>
      </c>
    </row>
    <row r="42" spans="1:3">
      <c r="A42" s="16">
        <v>173</v>
      </c>
      <c r="B42" s="28" t="s">
        <v>150</v>
      </c>
      <c r="C42" s="15">
        <v>0</v>
      </c>
    </row>
    <row r="43" spans="1:3">
      <c r="A43" s="16">
        <v>207</v>
      </c>
      <c r="B43" s="28" t="s">
        <v>35</v>
      </c>
      <c r="C43" s="15">
        <v>0</v>
      </c>
    </row>
    <row r="44" spans="1:3">
      <c r="A44" s="16">
        <v>360</v>
      </c>
      <c r="B44" s="28" t="s">
        <v>231</v>
      </c>
      <c r="C44" s="15">
        <v>218.83500000000001</v>
      </c>
    </row>
    <row r="45" spans="1:3">
      <c r="A45" s="16">
        <v>1077</v>
      </c>
      <c r="B45" s="28" t="s">
        <v>151</v>
      </c>
      <c r="C45" s="15">
        <v>0</v>
      </c>
    </row>
    <row r="46" spans="1:3">
      <c r="A46" s="16">
        <v>627</v>
      </c>
      <c r="B46" s="28" t="s">
        <v>267</v>
      </c>
      <c r="C46" s="15">
        <v>722.15549999999996</v>
      </c>
    </row>
    <row r="47" spans="1:3">
      <c r="A47" s="16">
        <v>346</v>
      </c>
      <c r="B47" s="28" t="s">
        <v>170</v>
      </c>
      <c r="C47" s="15">
        <v>3.8904000000000001</v>
      </c>
    </row>
    <row r="48" spans="1:3">
      <c r="A48" s="16">
        <v>225</v>
      </c>
      <c r="B48" s="28" t="s">
        <v>61</v>
      </c>
      <c r="C48" s="15">
        <v>131.30100000000002</v>
      </c>
    </row>
    <row r="49" spans="1:3">
      <c r="A49" s="16">
        <v>239</v>
      </c>
      <c r="B49" s="28" t="s">
        <v>145</v>
      </c>
      <c r="C49" s="15">
        <v>27.232800000000001</v>
      </c>
    </row>
    <row r="50" spans="1:3">
      <c r="A50" s="16">
        <v>734</v>
      </c>
      <c r="B50" s="28" t="s">
        <v>163</v>
      </c>
      <c r="C50" s="15">
        <v>265.0335</v>
      </c>
    </row>
    <row r="51" spans="1:3">
      <c r="A51" s="16">
        <v>144</v>
      </c>
      <c r="B51" s="28" t="s">
        <v>199</v>
      </c>
      <c r="C51" s="15">
        <v>3.4041000000000001</v>
      </c>
    </row>
    <row r="52" spans="1:3">
      <c r="A52" s="16">
        <v>72</v>
      </c>
      <c r="B52" s="28" t="s">
        <v>95</v>
      </c>
      <c r="C52" s="15">
        <v>0</v>
      </c>
    </row>
    <row r="53" spans="1:3">
      <c r="A53" s="16">
        <v>218</v>
      </c>
      <c r="B53" s="28" t="s">
        <v>202</v>
      </c>
      <c r="C53" s="15">
        <v>2.9178000000000002</v>
      </c>
    </row>
    <row r="54" spans="1:3">
      <c r="A54" s="16">
        <v>541</v>
      </c>
      <c r="B54" s="28" t="s">
        <v>333</v>
      </c>
      <c r="C54" s="15">
        <v>78.294300000000007</v>
      </c>
    </row>
    <row r="55" spans="1:3">
      <c r="A55" s="16">
        <v>842</v>
      </c>
      <c r="B55" s="28" t="s">
        <v>209</v>
      </c>
      <c r="C55" s="15">
        <v>0.48630000000000001</v>
      </c>
    </row>
    <row r="56" spans="1:3">
      <c r="A56" s="21">
        <v>494</v>
      </c>
      <c r="B56" s="14" t="s">
        <v>334</v>
      </c>
      <c r="C56" s="15">
        <v>831.08670000000006</v>
      </c>
    </row>
    <row r="57" spans="1:3">
      <c r="A57" s="16">
        <v>738</v>
      </c>
      <c r="B57" s="28" t="s">
        <v>232</v>
      </c>
      <c r="C57" s="15">
        <v>0</v>
      </c>
    </row>
    <row r="58" spans="1:3">
      <c r="A58" s="16">
        <v>675</v>
      </c>
      <c r="B58" s="28" t="s">
        <v>217</v>
      </c>
      <c r="C58" s="15">
        <v>0</v>
      </c>
    </row>
    <row r="59" spans="1:3">
      <c r="A59" s="16">
        <v>191</v>
      </c>
      <c r="B59" s="28" t="s">
        <v>190</v>
      </c>
      <c r="C59" s="15">
        <v>2.4315000000000002</v>
      </c>
    </row>
    <row r="60" spans="1:3">
      <c r="A60" s="16">
        <v>9700</v>
      </c>
      <c r="B60" s="28" t="s">
        <v>37</v>
      </c>
      <c r="C60" s="15">
        <v>155.12970000000001</v>
      </c>
    </row>
    <row r="61" spans="1:3">
      <c r="A61" s="16">
        <v>434</v>
      </c>
      <c r="B61" s="28" t="s">
        <v>237</v>
      </c>
      <c r="C61" s="15">
        <v>10.212300000000001</v>
      </c>
    </row>
    <row r="62" spans="1:3">
      <c r="A62" s="16">
        <v>377</v>
      </c>
      <c r="B62" s="28" t="s">
        <v>213</v>
      </c>
      <c r="C62" s="15">
        <v>0</v>
      </c>
    </row>
    <row r="63" spans="1:3">
      <c r="A63" s="16">
        <v>423</v>
      </c>
      <c r="B63" s="28" t="s">
        <v>148</v>
      </c>
      <c r="C63" s="15">
        <v>0</v>
      </c>
    </row>
    <row r="64" spans="1:3">
      <c r="A64" s="16">
        <v>6400</v>
      </c>
      <c r="B64" s="28" t="s">
        <v>317</v>
      </c>
      <c r="C64" s="15">
        <v>20.424600000000002</v>
      </c>
    </row>
    <row r="65" spans="1:3">
      <c r="A65" s="16">
        <v>9300</v>
      </c>
      <c r="B65" s="28" t="s">
        <v>155</v>
      </c>
      <c r="C65" s="15">
        <v>118.1709</v>
      </c>
    </row>
    <row r="66" spans="1:3">
      <c r="A66" s="16">
        <v>1290</v>
      </c>
      <c r="B66" s="28" t="s">
        <v>245</v>
      </c>
      <c r="C66" s="15">
        <v>190.14330000000001</v>
      </c>
    </row>
    <row r="67" spans="1:3">
      <c r="A67" s="16">
        <v>235</v>
      </c>
      <c r="B67" s="28" t="s">
        <v>256</v>
      </c>
      <c r="C67" s="15">
        <v>1.9452</v>
      </c>
    </row>
    <row r="68" spans="1:3">
      <c r="A68" s="16">
        <v>717</v>
      </c>
      <c r="B68" s="28" t="s">
        <v>14</v>
      </c>
      <c r="C68" s="15">
        <v>0</v>
      </c>
    </row>
    <row r="69" spans="1:3">
      <c r="A69" s="16">
        <v>205</v>
      </c>
      <c r="B69" s="28" t="s">
        <v>160</v>
      </c>
      <c r="C69" s="15">
        <v>0.97260000000000002</v>
      </c>
    </row>
    <row r="70" spans="1:3">
      <c r="A70" s="16">
        <v>6500</v>
      </c>
      <c r="B70" s="28" t="s">
        <v>84</v>
      </c>
      <c r="C70" s="15">
        <v>423.08100000000002</v>
      </c>
    </row>
    <row r="71" spans="1:3">
      <c r="A71" s="16">
        <v>6600</v>
      </c>
      <c r="B71" s="28" t="s">
        <v>335</v>
      </c>
      <c r="C71" s="15">
        <v>7.2945000000000002</v>
      </c>
    </row>
    <row r="72" spans="1:3">
      <c r="A72" s="16">
        <v>662</v>
      </c>
      <c r="B72" s="28" t="s">
        <v>12</v>
      </c>
      <c r="C72" s="15">
        <v>0</v>
      </c>
    </row>
    <row r="73" spans="1:3">
      <c r="A73" s="16">
        <v>115</v>
      </c>
      <c r="B73" s="28" t="s">
        <v>265</v>
      </c>
      <c r="C73" s="15">
        <v>0</v>
      </c>
    </row>
    <row r="74" spans="1:3">
      <c r="A74" s="16">
        <v>355</v>
      </c>
      <c r="B74" s="28" t="s">
        <v>214</v>
      </c>
      <c r="C74" s="15">
        <v>0</v>
      </c>
    </row>
    <row r="75" spans="1:3">
      <c r="A75" s="16">
        <v>219</v>
      </c>
      <c r="B75" s="28" t="s">
        <v>22</v>
      </c>
      <c r="C75" s="15">
        <v>0</v>
      </c>
    </row>
    <row r="76" spans="1:3">
      <c r="A76" s="16">
        <v>162</v>
      </c>
      <c r="B76" s="28" t="s">
        <v>44</v>
      </c>
      <c r="C76" s="15">
        <v>1076.1819</v>
      </c>
    </row>
    <row r="77" spans="1:3">
      <c r="A77" s="16">
        <v>807</v>
      </c>
      <c r="B77" s="28" t="s">
        <v>162</v>
      </c>
      <c r="C77" s="15">
        <v>0</v>
      </c>
    </row>
    <row r="78" spans="1:3">
      <c r="A78" s="16">
        <v>422</v>
      </c>
      <c r="B78" s="28" t="s">
        <v>23</v>
      </c>
      <c r="C78" s="15">
        <v>21.883500000000002</v>
      </c>
    </row>
    <row r="79" spans="1:3">
      <c r="A79" s="16">
        <v>1247</v>
      </c>
      <c r="B79" s="28" t="s">
        <v>85</v>
      </c>
      <c r="C79" s="15">
        <v>0</v>
      </c>
    </row>
    <row r="80" spans="1:3">
      <c r="A80" s="16">
        <v>2730</v>
      </c>
      <c r="B80" s="28" t="s">
        <v>336</v>
      </c>
      <c r="C80" s="15">
        <v>1634.9406000000001</v>
      </c>
    </row>
    <row r="81" spans="1:3">
      <c r="A81" s="16">
        <v>2720</v>
      </c>
      <c r="B81" s="28" t="s">
        <v>208</v>
      </c>
      <c r="C81" s="15">
        <v>727.50480000000005</v>
      </c>
    </row>
    <row r="82" spans="1:3">
      <c r="A82" s="16">
        <v>758</v>
      </c>
      <c r="B82" s="28" t="s">
        <v>62</v>
      </c>
      <c r="C82" s="15">
        <v>0</v>
      </c>
    </row>
    <row r="83" spans="1:3">
      <c r="A83" s="16">
        <v>753</v>
      </c>
      <c r="B83" s="28" t="s">
        <v>176</v>
      </c>
      <c r="C83" s="15">
        <v>0</v>
      </c>
    </row>
    <row r="84" spans="1:3">
      <c r="A84" s="16">
        <v>417</v>
      </c>
      <c r="B84" s="28" t="s">
        <v>166</v>
      </c>
      <c r="C84" s="15">
        <v>0</v>
      </c>
    </row>
    <row r="85" spans="1:3">
      <c r="A85" s="16">
        <v>183</v>
      </c>
      <c r="B85" s="28" t="s">
        <v>43</v>
      </c>
      <c r="C85" s="15">
        <v>5.3493000000000004</v>
      </c>
    </row>
    <row r="86" spans="1:3">
      <c r="A86" s="16">
        <v>180</v>
      </c>
      <c r="B86" s="28" t="s">
        <v>247</v>
      </c>
      <c r="C86" s="15">
        <v>1.9452</v>
      </c>
    </row>
    <row r="87" spans="1:3">
      <c r="A87" s="16">
        <v>633</v>
      </c>
      <c r="B87" s="28" t="s">
        <v>337</v>
      </c>
      <c r="C87" s="15">
        <v>1.4589000000000001</v>
      </c>
    </row>
    <row r="88" spans="1:3">
      <c r="A88" s="16">
        <v>427</v>
      </c>
      <c r="B88" s="28" t="s">
        <v>238</v>
      </c>
      <c r="C88" s="15">
        <v>0</v>
      </c>
    </row>
    <row r="89" spans="1:3">
      <c r="A89" s="16">
        <v>310</v>
      </c>
      <c r="B89" s="28" t="s">
        <v>99</v>
      </c>
      <c r="C89" s="15">
        <v>0</v>
      </c>
    </row>
    <row r="90" spans="1:3">
      <c r="A90" s="16">
        <v>582</v>
      </c>
      <c r="B90" s="28" t="s">
        <v>181</v>
      </c>
      <c r="C90" s="15">
        <v>0</v>
      </c>
    </row>
    <row r="91" spans="1:3">
      <c r="A91" s="16">
        <v>187</v>
      </c>
      <c r="B91" s="28" t="s">
        <v>29</v>
      </c>
      <c r="C91" s="15">
        <v>1.9452</v>
      </c>
    </row>
    <row r="92" spans="1:3">
      <c r="A92" s="16">
        <v>217</v>
      </c>
      <c r="B92" s="28" t="s">
        <v>24</v>
      </c>
      <c r="C92" s="15">
        <v>11.184900000000001</v>
      </c>
    </row>
    <row r="93" spans="1:3">
      <c r="A93" s="16">
        <v>190</v>
      </c>
      <c r="B93" s="28" t="s">
        <v>17</v>
      </c>
      <c r="C93" s="15">
        <v>0</v>
      </c>
    </row>
    <row r="94" spans="1:3">
      <c r="A94" s="16">
        <v>193</v>
      </c>
      <c r="B94" s="28" t="s">
        <v>16</v>
      </c>
      <c r="C94" s="15">
        <v>2.4315000000000002</v>
      </c>
    </row>
    <row r="95" spans="1:3">
      <c r="A95" s="16">
        <v>233</v>
      </c>
      <c r="B95" s="28" t="s">
        <v>19</v>
      </c>
      <c r="C95" s="15">
        <v>0</v>
      </c>
    </row>
    <row r="96" spans="1:3">
      <c r="A96" s="16">
        <v>168</v>
      </c>
      <c r="B96" s="28" t="s">
        <v>173</v>
      </c>
      <c r="C96" s="15">
        <v>11.184900000000001</v>
      </c>
    </row>
    <row r="97" spans="1:3">
      <c r="A97" s="16">
        <v>170</v>
      </c>
      <c r="B97" s="28" t="s">
        <v>165</v>
      </c>
      <c r="C97" s="15">
        <v>0.97260000000000002</v>
      </c>
    </row>
    <row r="98" spans="1:3">
      <c r="A98" s="16">
        <v>387</v>
      </c>
      <c r="B98" s="28" t="s">
        <v>33</v>
      </c>
      <c r="C98" s="15">
        <v>0</v>
      </c>
    </row>
    <row r="99" spans="1:3">
      <c r="A99" s="16">
        <v>98</v>
      </c>
      <c r="B99" s="28" t="s">
        <v>36</v>
      </c>
      <c r="C99" s="15">
        <v>5.3493000000000004</v>
      </c>
    </row>
    <row r="100" spans="1:3">
      <c r="A100" s="16">
        <v>316</v>
      </c>
      <c r="B100" s="28" t="s">
        <v>221</v>
      </c>
      <c r="C100" s="15">
        <v>7.2945000000000002</v>
      </c>
    </row>
    <row r="101" spans="1:3">
      <c r="A101" s="16">
        <v>6900</v>
      </c>
      <c r="B101" s="28" t="s">
        <v>259</v>
      </c>
      <c r="C101" s="15">
        <v>128.38320000000002</v>
      </c>
    </row>
    <row r="102" spans="1:3">
      <c r="A102" s="16">
        <v>249</v>
      </c>
      <c r="B102" s="28" t="s">
        <v>224</v>
      </c>
      <c r="C102" s="15">
        <v>12.157500000000001</v>
      </c>
    </row>
    <row r="103" spans="1:3">
      <c r="A103" s="16">
        <v>189</v>
      </c>
      <c r="B103" s="28" t="s">
        <v>41</v>
      </c>
      <c r="C103" s="15">
        <v>0</v>
      </c>
    </row>
    <row r="104" spans="1:3">
      <c r="A104" s="16">
        <v>634</v>
      </c>
      <c r="B104" s="28" t="s">
        <v>262</v>
      </c>
      <c r="C104" s="15">
        <v>1507.53</v>
      </c>
    </row>
    <row r="105" spans="1:3">
      <c r="A105" s="16">
        <v>654</v>
      </c>
      <c r="B105" s="28" t="s">
        <v>282</v>
      </c>
      <c r="C105" s="15">
        <v>1337.325</v>
      </c>
    </row>
    <row r="106" spans="1:3">
      <c r="A106" s="16">
        <v>267</v>
      </c>
      <c r="B106" s="28" t="s">
        <v>182</v>
      </c>
      <c r="C106" s="15">
        <v>0</v>
      </c>
    </row>
    <row r="107" spans="1:3">
      <c r="A107" s="16">
        <v>580</v>
      </c>
      <c r="B107" s="28" t="s">
        <v>192</v>
      </c>
      <c r="C107" s="15">
        <v>0</v>
      </c>
    </row>
    <row r="108" spans="1:3">
      <c r="A108" s="16">
        <v>715</v>
      </c>
      <c r="B108" s="28" t="s">
        <v>169</v>
      </c>
      <c r="C108" s="15">
        <v>0</v>
      </c>
    </row>
    <row r="109" spans="1:3">
      <c r="A109" s="16">
        <v>7000</v>
      </c>
      <c r="B109" s="28" t="s">
        <v>184</v>
      </c>
      <c r="C109" s="15">
        <v>0</v>
      </c>
    </row>
    <row r="110" spans="1:3">
      <c r="A110" s="16">
        <v>1171</v>
      </c>
      <c r="B110" s="28" t="s">
        <v>183</v>
      </c>
      <c r="C110" s="15">
        <v>0</v>
      </c>
    </row>
    <row r="111" spans="1:3">
      <c r="A111" s="16">
        <v>2055</v>
      </c>
      <c r="B111" s="28" t="s">
        <v>210</v>
      </c>
      <c r="C111" s="15">
        <v>1.9452</v>
      </c>
    </row>
    <row r="112" spans="1:3">
      <c r="A112" s="16">
        <v>689</v>
      </c>
      <c r="B112" s="28" t="s">
        <v>233</v>
      </c>
      <c r="C112" s="15">
        <v>175.06800000000001</v>
      </c>
    </row>
    <row r="113" spans="1:3">
      <c r="A113" s="16">
        <v>375</v>
      </c>
      <c r="B113" s="28" t="s">
        <v>220</v>
      </c>
      <c r="C113" s="15">
        <v>0</v>
      </c>
    </row>
    <row r="114" spans="1:3">
      <c r="A114" s="16">
        <v>722</v>
      </c>
      <c r="B114" s="28" t="s">
        <v>42</v>
      </c>
      <c r="C114" s="15">
        <v>22.369800000000001</v>
      </c>
    </row>
    <row r="115" spans="1:3">
      <c r="A115" s="16">
        <v>606</v>
      </c>
      <c r="B115" s="28" t="s">
        <v>228</v>
      </c>
      <c r="C115" s="15">
        <v>0</v>
      </c>
    </row>
    <row r="116" spans="1:3">
      <c r="A116" s="16">
        <v>1128</v>
      </c>
      <c r="B116" s="28" t="s">
        <v>229</v>
      </c>
      <c r="C116" s="15">
        <v>0</v>
      </c>
    </row>
    <row r="117" spans="1:3">
      <c r="A117" s="16">
        <v>649</v>
      </c>
      <c r="B117" s="28" t="s">
        <v>338</v>
      </c>
      <c r="C117" s="15">
        <v>9.7260000000000009</v>
      </c>
    </row>
    <row r="118" spans="1:3">
      <c r="A118" s="16">
        <v>382</v>
      </c>
      <c r="B118" s="28" t="s">
        <v>98</v>
      </c>
      <c r="C118" s="15">
        <v>0</v>
      </c>
    </row>
    <row r="119" spans="1:3">
      <c r="A119" s="16">
        <v>197</v>
      </c>
      <c r="B119" s="28" t="s">
        <v>97</v>
      </c>
      <c r="C119" s="15">
        <v>0</v>
      </c>
    </row>
    <row r="120" spans="1:3">
      <c r="A120" s="16">
        <v>694</v>
      </c>
      <c r="B120" s="28" t="s">
        <v>96</v>
      </c>
      <c r="C120" s="15">
        <v>4.3767000000000005</v>
      </c>
    </row>
    <row r="121" spans="1:3">
      <c r="A121" s="16">
        <v>290</v>
      </c>
      <c r="B121" s="28" t="s">
        <v>53</v>
      </c>
      <c r="C121" s="15">
        <v>0</v>
      </c>
    </row>
    <row r="122" spans="1:3">
      <c r="A122" s="16">
        <v>344</v>
      </c>
      <c r="B122" s="28" t="s">
        <v>77</v>
      </c>
      <c r="C122" s="15">
        <v>0</v>
      </c>
    </row>
    <row r="123" spans="1:3">
      <c r="A123" s="16">
        <v>230</v>
      </c>
      <c r="B123" s="28" t="s">
        <v>40</v>
      </c>
      <c r="C123" s="15">
        <v>0</v>
      </c>
    </row>
    <row r="124" spans="1:3">
      <c r="A124" s="16">
        <v>648</v>
      </c>
      <c r="B124" s="28" t="s">
        <v>76</v>
      </c>
      <c r="C124" s="15">
        <v>0</v>
      </c>
    </row>
    <row r="125" spans="1:3">
      <c r="A125" s="16">
        <v>194</v>
      </c>
      <c r="B125" s="28" t="s">
        <v>174</v>
      </c>
      <c r="C125" s="15">
        <v>0</v>
      </c>
    </row>
    <row r="126" spans="1:3">
      <c r="A126" s="16">
        <v>213</v>
      </c>
      <c r="B126" s="28" t="s">
        <v>158</v>
      </c>
      <c r="C126" s="15">
        <v>0</v>
      </c>
    </row>
    <row r="127" spans="1:3">
      <c r="A127" s="16">
        <v>425</v>
      </c>
      <c r="B127" s="28" t="s">
        <v>47</v>
      </c>
      <c r="C127" s="15">
        <v>171.66390000000001</v>
      </c>
    </row>
    <row r="128" spans="1:3">
      <c r="A128" s="16">
        <v>312</v>
      </c>
      <c r="B128" s="28" t="s">
        <v>241</v>
      </c>
      <c r="C128" s="15">
        <v>0</v>
      </c>
    </row>
    <row r="129" spans="1:3">
      <c r="A129" s="16">
        <v>686</v>
      </c>
      <c r="B129" s="28" t="s">
        <v>28</v>
      </c>
      <c r="C129" s="15">
        <v>308.31420000000003</v>
      </c>
    </row>
    <row r="130" spans="1:3">
      <c r="A130" s="16">
        <v>858</v>
      </c>
      <c r="B130" s="28" t="s">
        <v>171</v>
      </c>
      <c r="C130" s="15">
        <v>0</v>
      </c>
    </row>
    <row r="131" spans="1:3">
      <c r="A131" s="16">
        <v>447</v>
      </c>
      <c r="B131" s="28" t="s">
        <v>65</v>
      </c>
      <c r="C131" s="15">
        <v>0</v>
      </c>
    </row>
    <row r="132" spans="1:3">
      <c r="A132" s="16">
        <v>449</v>
      </c>
      <c r="B132" s="28" t="s">
        <v>226</v>
      </c>
      <c r="C132" s="15">
        <v>0</v>
      </c>
    </row>
    <row r="133" spans="1:3">
      <c r="A133" s="16">
        <v>433</v>
      </c>
      <c r="B133" s="28" t="s">
        <v>211</v>
      </c>
      <c r="C133" s="15">
        <v>6.8082000000000003</v>
      </c>
    </row>
    <row r="134" spans="1:3">
      <c r="A134" s="16">
        <v>705</v>
      </c>
      <c r="B134" s="28" t="s">
        <v>215</v>
      </c>
      <c r="C134" s="15">
        <v>4.8630000000000004</v>
      </c>
    </row>
    <row r="135" spans="1:3">
      <c r="A135" s="16">
        <v>851</v>
      </c>
      <c r="B135" s="28" t="s">
        <v>45</v>
      </c>
      <c r="C135" s="15">
        <v>260.65680000000003</v>
      </c>
    </row>
    <row r="136" spans="1:3">
      <c r="A136" s="16">
        <v>359</v>
      </c>
      <c r="B136" s="28" t="s">
        <v>186</v>
      </c>
      <c r="C136" s="15">
        <v>0</v>
      </c>
    </row>
    <row r="137" spans="1:3">
      <c r="A137" s="16">
        <v>808</v>
      </c>
      <c r="B137" s="28" t="s">
        <v>212</v>
      </c>
      <c r="C137" s="15">
        <v>3.4041000000000001</v>
      </c>
    </row>
    <row r="138" spans="1:3">
      <c r="A138" s="16">
        <v>769</v>
      </c>
      <c r="B138" s="28" t="s">
        <v>243</v>
      </c>
      <c r="C138" s="15">
        <v>58.356000000000002</v>
      </c>
    </row>
    <row r="139" spans="1:3">
      <c r="A139" s="16">
        <v>7400</v>
      </c>
      <c r="B139" s="28" t="s">
        <v>156</v>
      </c>
      <c r="C139" s="15">
        <v>92.883300000000006</v>
      </c>
    </row>
    <row r="140" spans="1:3">
      <c r="A140" s="16">
        <v>578</v>
      </c>
      <c r="B140" s="28" t="s">
        <v>348</v>
      </c>
      <c r="C140" s="15">
        <v>0</v>
      </c>
    </row>
    <row r="141" spans="1:3">
      <c r="A141" s="16">
        <v>610</v>
      </c>
      <c r="B141" s="28" t="s">
        <v>187</v>
      </c>
      <c r="C141" s="15">
        <v>0</v>
      </c>
    </row>
    <row r="142" spans="1:3">
      <c r="A142" s="16">
        <v>2035</v>
      </c>
      <c r="B142" s="28" t="s">
        <v>32</v>
      </c>
      <c r="C142" s="15">
        <v>412.86869999999999</v>
      </c>
    </row>
    <row r="143" spans="1:3">
      <c r="A143" s="16">
        <v>810</v>
      </c>
      <c r="B143" s="28" t="s">
        <v>207</v>
      </c>
      <c r="C143" s="15">
        <v>0</v>
      </c>
    </row>
    <row r="144" spans="1:3">
      <c r="A144" s="16">
        <v>837</v>
      </c>
      <c r="B144" s="28" t="s">
        <v>200</v>
      </c>
      <c r="C144" s="15">
        <v>10.212300000000001</v>
      </c>
    </row>
    <row r="145" spans="1:3">
      <c r="A145" s="16">
        <v>687</v>
      </c>
      <c r="B145" s="28" t="s">
        <v>234</v>
      </c>
      <c r="C145" s="15">
        <v>0</v>
      </c>
    </row>
    <row r="146" spans="1:3">
      <c r="A146" s="16">
        <v>74</v>
      </c>
      <c r="B146" s="28" t="s">
        <v>339</v>
      </c>
      <c r="C146" s="15">
        <v>11.671200000000001</v>
      </c>
    </row>
    <row r="147" spans="1:3">
      <c r="A147" s="16">
        <v>167</v>
      </c>
      <c r="B147" s="28" t="s">
        <v>149</v>
      </c>
      <c r="C147" s="15">
        <v>0</v>
      </c>
    </row>
    <row r="148" spans="1:3">
      <c r="A148" s="16">
        <v>289</v>
      </c>
      <c r="B148" s="28" t="s">
        <v>102</v>
      </c>
      <c r="C148" s="15">
        <v>0</v>
      </c>
    </row>
    <row r="149" spans="1:3">
      <c r="A149" s="16">
        <v>157</v>
      </c>
      <c r="B149" s="28" t="s">
        <v>25</v>
      </c>
      <c r="C149" s="15">
        <v>0</v>
      </c>
    </row>
    <row r="150" spans="1:3">
      <c r="A150" s="16">
        <v>1320</v>
      </c>
      <c r="B150" s="28" t="s">
        <v>340</v>
      </c>
      <c r="C150" s="15">
        <v>27.232800000000001</v>
      </c>
    </row>
    <row r="151" spans="1:3">
      <c r="A151" s="16">
        <v>426</v>
      </c>
      <c r="B151" s="28" t="s">
        <v>147</v>
      </c>
      <c r="C151" s="15">
        <v>0</v>
      </c>
    </row>
    <row r="152" spans="1:3">
      <c r="A152" s="16">
        <v>223</v>
      </c>
      <c r="B152" s="28" t="s">
        <v>66</v>
      </c>
      <c r="C152" s="15">
        <v>0</v>
      </c>
    </row>
    <row r="153" spans="1:3">
      <c r="A153" s="16">
        <v>139</v>
      </c>
      <c r="B153" s="28" t="s">
        <v>205</v>
      </c>
      <c r="C153" s="15">
        <v>0</v>
      </c>
    </row>
    <row r="154" spans="1:3">
      <c r="A154" s="16">
        <v>880</v>
      </c>
      <c r="B154" s="28" t="s">
        <v>198</v>
      </c>
      <c r="C154" s="15">
        <v>0</v>
      </c>
    </row>
    <row r="155" spans="1:3">
      <c r="A155" s="16">
        <v>871</v>
      </c>
      <c r="B155" s="28" t="s">
        <v>204</v>
      </c>
      <c r="C155" s="15">
        <v>0</v>
      </c>
    </row>
    <row r="156" spans="1:3">
      <c r="A156" s="16">
        <v>737</v>
      </c>
      <c r="B156" s="28" t="s">
        <v>344</v>
      </c>
      <c r="C156" s="15">
        <v>117.1983</v>
      </c>
    </row>
    <row r="157" spans="1:3">
      <c r="A157" s="16">
        <v>773</v>
      </c>
      <c r="B157" s="28" t="s">
        <v>223</v>
      </c>
      <c r="C157" s="15">
        <v>821.84699999999998</v>
      </c>
    </row>
    <row r="158" spans="1:3">
      <c r="A158" s="16">
        <v>534</v>
      </c>
      <c r="B158" s="28" t="s">
        <v>263</v>
      </c>
      <c r="C158" s="15">
        <v>17.993100000000002</v>
      </c>
    </row>
    <row r="159" spans="1:3">
      <c r="A159" s="16">
        <v>637</v>
      </c>
      <c r="B159" s="28" t="s">
        <v>341</v>
      </c>
      <c r="C159" s="15">
        <v>519.85469999999998</v>
      </c>
    </row>
    <row r="160" spans="1:3">
      <c r="A160" s="16">
        <v>53</v>
      </c>
      <c r="B160" s="28" t="s">
        <v>342</v>
      </c>
      <c r="C160" s="15">
        <v>2.4315000000000002</v>
      </c>
    </row>
    <row r="161" spans="1:3">
      <c r="A161" s="16">
        <v>537</v>
      </c>
      <c r="B161" s="28" t="s">
        <v>242</v>
      </c>
      <c r="C161" s="15">
        <v>314.6361</v>
      </c>
    </row>
    <row r="162" spans="1:3">
      <c r="A162" s="16">
        <v>767</v>
      </c>
      <c r="B162" s="28" t="s">
        <v>38</v>
      </c>
      <c r="C162" s="15">
        <v>0</v>
      </c>
    </row>
    <row r="163" spans="1:3">
      <c r="A163" s="16">
        <v>7800</v>
      </c>
      <c r="B163" s="28" t="s">
        <v>63</v>
      </c>
      <c r="C163" s="15">
        <v>14.1027</v>
      </c>
    </row>
    <row r="164" spans="1:3">
      <c r="A164" s="16">
        <v>171</v>
      </c>
      <c r="B164" s="28" t="s">
        <v>188</v>
      </c>
      <c r="C164" s="15">
        <v>0.48630000000000001</v>
      </c>
    </row>
    <row r="165" spans="1:3">
      <c r="A165" s="16">
        <v>7900</v>
      </c>
      <c r="B165" s="28" t="s">
        <v>203</v>
      </c>
      <c r="C165" s="15">
        <v>11.184900000000001</v>
      </c>
    </row>
    <row r="166" spans="1:3">
      <c r="A166" s="16">
        <v>198</v>
      </c>
      <c r="B166" s="28" t="s">
        <v>15</v>
      </c>
      <c r="C166" s="15">
        <v>2.9178000000000002</v>
      </c>
    </row>
    <row r="167" spans="1:3">
      <c r="A167" s="16">
        <v>276</v>
      </c>
      <c r="B167" s="28" t="s">
        <v>39</v>
      </c>
      <c r="C167" s="15">
        <v>0</v>
      </c>
    </row>
    <row r="168" spans="1:3">
      <c r="A168" s="16">
        <v>1148</v>
      </c>
      <c r="B168" s="28" t="s">
        <v>180</v>
      </c>
      <c r="C168" s="15">
        <v>0</v>
      </c>
    </row>
    <row r="169" spans="1:3">
      <c r="A169" s="16">
        <v>612</v>
      </c>
      <c r="B169" s="28" t="s">
        <v>236</v>
      </c>
      <c r="C169" s="15">
        <v>219.80760000000001</v>
      </c>
    </row>
    <row r="170" spans="1:3">
      <c r="A170" s="16">
        <v>195</v>
      </c>
      <c r="B170" s="28" t="s">
        <v>26</v>
      </c>
      <c r="C170" s="15">
        <v>0.48630000000000001</v>
      </c>
    </row>
    <row r="171" spans="1:3">
      <c r="A171" s="16">
        <v>638</v>
      </c>
      <c r="B171" s="28" t="s">
        <v>244</v>
      </c>
      <c r="C171" s="15">
        <v>935.64120000000003</v>
      </c>
    </row>
    <row r="172" spans="1:3">
      <c r="A172" s="16">
        <v>2640</v>
      </c>
      <c r="B172" s="28" t="s">
        <v>227</v>
      </c>
      <c r="C172" s="15">
        <v>0</v>
      </c>
    </row>
    <row r="173" spans="1:3">
      <c r="A173" s="16">
        <v>444</v>
      </c>
      <c r="B173" s="28" t="s">
        <v>157</v>
      </c>
      <c r="C173" s="15">
        <v>2.4315000000000002</v>
      </c>
    </row>
    <row r="174" spans="1:3">
      <c r="A174" s="16">
        <v>616</v>
      </c>
      <c r="B174" s="28" t="s">
        <v>225</v>
      </c>
      <c r="C174" s="15">
        <v>0</v>
      </c>
    </row>
    <row r="175" spans="1:3">
      <c r="A175" s="16">
        <v>206</v>
      </c>
      <c r="B175" s="28" t="s">
        <v>31</v>
      </c>
      <c r="C175" s="15">
        <v>3.4041000000000001</v>
      </c>
    </row>
    <row r="176" spans="1:3">
      <c r="A176" s="16">
        <v>735</v>
      </c>
      <c r="B176" s="28" t="s">
        <v>164</v>
      </c>
      <c r="C176" s="15">
        <v>0</v>
      </c>
    </row>
    <row r="177" spans="1:3">
      <c r="A177" s="16">
        <v>8500</v>
      </c>
      <c r="B177" s="28" t="s">
        <v>185</v>
      </c>
      <c r="C177" s="15">
        <v>0</v>
      </c>
    </row>
    <row r="178" spans="1:3">
      <c r="A178" s="16">
        <v>8600</v>
      </c>
      <c r="B178" s="28" t="s">
        <v>206</v>
      </c>
      <c r="C178" s="15">
        <v>0</v>
      </c>
    </row>
    <row r="179" spans="1:3">
      <c r="A179" s="16">
        <v>184</v>
      </c>
      <c r="B179" s="28" t="s">
        <v>154</v>
      </c>
      <c r="C179" s="15">
        <v>19.452000000000002</v>
      </c>
    </row>
    <row r="180" spans="1:3">
      <c r="A180" s="16">
        <v>2650</v>
      </c>
      <c r="B180" s="28" t="s">
        <v>219</v>
      </c>
      <c r="C180" s="15">
        <v>15.0753</v>
      </c>
    </row>
    <row r="181" spans="1:3">
      <c r="A181" s="16">
        <v>127</v>
      </c>
      <c r="B181" s="28" t="s">
        <v>218</v>
      </c>
      <c r="C181" s="15">
        <v>0</v>
      </c>
    </row>
    <row r="182" spans="1:3">
      <c r="A182" s="16">
        <v>8700</v>
      </c>
      <c r="B182" s="28" t="s">
        <v>34</v>
      </c>
      <c r="C182" s="15">
        <v>13.616400000000001</v>
      </c>
    </row>
    <row r="183" spans="1:3">
      <c r="A183" s="16">
        <v>247</v>
      </c>
      <c r="B183" s="28" t="s">
        <v>197</v>
      </c>
      <c r="C183" s="15">
        <v>522.28620000000001</v>
      </c>
    </row>
    <row r="184" spans="1:3">
      <c r="A184" s="16">
        <v>284</v>
      </c>
      <c r="B184" s="28" t="s">
        <v>58</v>
      </c>
      <c r="C184" s="15">
        <v>0</v>
      </c>
    </row>
    <row r="185" spans="1:3">
      <c r="A185" s="16">
        <v>327</v>
      </c>
      <c r="B185" s="28" t="s">
        <v>222</v>
      </c>
      <c r="C185" s="15">
        <v>0</v>
      </c>
    </row>
    <row r="186" spans="1:3">
      <c r="A186" s="16">
        <v>2008</v>
      </c>
      <c r="B186" s="28" t="s">
        <v>100</v>
      </c>
      <c r="C186" s="15">
        <v>3.4041000000000001</v>
      </c>
    </row>
    <row r="187" spans="1:3">
      <c r="A187" s="16">
        <v>2015</v>
      </c>
      <c r="B187" s="28" t="s">
        <v>240</v>
      </c>
      <c r="C187" s="15">
        <v>77.808000000000007</v>
      </c>
    </row>
    <row r="188" spans="1:3">
      <c r="A188" s="16">
        <v>232</v>
      </c>
      <c r="B188" s="28" t="s">
        <v>161</v>
      </c>
      <c r="C188" s="15">
        <v>0</v>
      </c>
    </row>
    <row r="189" spans="1:3">
      <c r="A189" s="16">
        <v>661</v>
      </c>
      <c r="B189" s="28" t="s">
        <v>266</v>
      </c>
      <c r="C189" s="15">
        <v>3.8904000000000001</v>
      </c>
    </row>
    <row r="190" spans="1:3">
      <c r="A190" s="16">
        <v>5000</v>
      </c>
      <c r="B190" s="28" t="s">
        <v>196</v>
      </c>
      <c r="C190" s="15">
        <v>0</v>
      </c>
    </row>
    <row r="191" spans="1:3">
      <c r="A191" s="16">
        <v>287</v>
      </c>
      <c r="B191" s="28" t="s">
        <v>159</v>
      </c>
      <c r="C191" s="15">
        <v>0</v>
      </c>
    </row>
    <row r="192" spans="1:3">
      <c r="A192" s="16">
        <v>154</v>
      </c>
      <c r="B192" s="28" t="s">
        <v>59</v>
      </c>
      <c r="C192" s="15">
        <v>16.047900000000002</v>
      </c>
    </row>
    <row r="193" spans="1:3">
      <c r="A193" s="16">
        <v>2003</v>
      </c>
      <c r="B193" s="28" t="s">
        <v>90</v>
      </c>
      <c r="C193" s="15">
        <v>106.0134</v>
      </c>
    </row>
    <row r="194" spans="1:3">
      <c r="A194" s="16">
        <v>2002</v>
      </c>
      <c r="B194" s="28" t="s">
        <v>264</v>
      </c>
      <c r="C194" s="15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196"/>
  <sheetViews>
    <sheetView rightToLeft="1" workbookViewId="0">
      <selection activeCell="D14" sqref="D14"/>
    </sheetView>
  </sheetViews>
  <sheetFormatPr defaultRowHeight="14.5"/>
  <cols>
    <col min="1" max="1" width="8" style="16" bestFit="1" customWidth="1"/>
    <col min="2" max="2" width="15" style="28" bestFit="1" customWidth="1"/>
    <col min="3" max="3" width="8.90625" style="29" bestFit="1" customWidth="1"/>
  </cols>
  <sheetData>
    <row r="1" spans="1:3" ht="15.5">
      <c r="A1" s="22" t="s">
        <v>345</v>
      </c>
      <c r="B1" s="23" t="s">
        <v>349</v>
      </c>
      <c r="C1" s="31" t="s">
        <v>367</v>
      </c>
    </row>
    <row r="2" spans="1:3">
      <c r="A2" s="16">
        <v>679</v>
      </c>
      <c r="B2" s="28" t="s">
        <v>30</v>
      </c>
      <c r="C2" s="29">
        <v>27233.801315789475</v>
      </c>
    </row>
    <row r="3" spans="1:3">
      <c r="A3" s="16">
        <v>175</v>
      </c>
      <c r="B3" s="28" t="s">
        <v>146</v>
      </c>
      <c r="C3" s="29">
        <v>0</v>
      </c>
    </row>
    <row r="4" spans="1:3">
      <c r="A4" s="16">
        <v>182</v>
      </c>
      <c r="B4" s="28" t="s">
        <v>179</v>
      </c>
      <c r="C4" s="29">
        <v>6761.8622448979586</v>
      </c>
    </row>
    <row r="5" spans="1:3">
      <c r="A5" s="16">
        <v>446</v>
      </c>
      <c r="B5" s="28" t="s">
        <v>193</v>
      </c>
      <c r="C5" s="29">
        <v>0</v>
      </c>
    </row>
    <row r="6" spans="1:3">
      <c r="A6" s="16">
        <v>2710</v>
      </c>
      <c r="B6" s="28" t="s">
        <v>330</v>
      </c>
      <c r="C6" s="29">
        <v>0</v>
      </c>
    </row>
    <row r="7" spans="1:3">
      <c r="A7" s="16">
        <v>2024</v>
      </c>
      <c r="B7" s="28" t="s">
        <v>331</v>
      </c>
      <c r="C7" s="29">
        <v>0</v>
      </c>
    </row>
    <row r="8" spans="1:3">
      <c r="A8" s="16">
        <v>680</v>
      </c>
      <c r="B8" s="28" t="s">
        <v>20</v>
      </c>
      <c r="C8" s="29">
        <v>1345.9155789473684</v>
      </c>
    </row>
    <row r="9" spans="1:3">
      <c r="A9" s="16">
        <v>2400</v>
      </c>
      <c r="B9" s="28" t="s">
        <v>260</v>
      </c>
      <c r="C9" s="29">
        <v>0</v>
      </c>
    </row>
    <row r="10" spans="1:3">
      <c r="A10" s="16">
        <v>850</v>
      </c>
      <c r="B10" s="28" t="s">
        <v>54</v>
      </c>
      <c r="C10" s="29">
        <v>57.947621052631575</v>
      </c>
    </row>
    <row r="11" spans="1:3">
      <c r="A11" s="16">
        <v>716</v>
      </c>
      <c r="B11" s="28" t="s">
        <v>177</v>
      </c>
      <c r="C11" s="29">
        <v>0</v>
      </c>
    </row>
    <row r="12" spans="1:3">
      <c r="A12" s="16">
        <v>868</v>
      </c>
      <c r="B12" s="28" t="s">
        <v>346</v>
      </c>
      <c r="C12" s="29">
        <v>0</v>
      </c>
    </row>
    <row r="13" spans="1:3">
      <c r="A13" s="16">
        <v>204</v>
      </c>
      <c r="B13" s="28" t="s">
        <v>332</v>
      </c>
      <c r="C13" s="29">
        <v>0</v>
      </c>
    </row>
    <row r="14" spans="1:3">
      <c r="A14" s="16">
        <v>841</v>
      </c>
      <c r="B14" s="28" t="s">
        <v>261</v>
      </c>
      <c r="C14" s="29">
        <v>0</v>
      </c>
    </row>
    <row r="15" spans="1:3">
      <c r="A15" s="16">
        <v>41</v>
      </c>
      <c r="B15" s="28" t="s">
        <v>172</v>
      </c>
      <c r="C15" s="29">
        <v>0</v>
      </c>
    </row>
    <row r="16" spans="1:3">
      <c r="A16" s="16">
        <v>6000</v>
      </c>
      <c r="B16" s="28" t="s">
        <v>70</v>
      </c>
      <c r="C16" s="29">
        <v>526.21793684210525</v>
      </c>
    </row>
    <row r="17" spans="1:3">
      <c r="A17" s="16">
        <v>697</v>
      </c>
      <c r="B17" s="28" t="s">
        <v>21</v>
      </c>
      <c r="C17" s="29">
        <v>568.67368421052629</v>
      </c>
    </row>
    <row r="18" spans="1:3">
      <c r="A18" s="16">
        <v>698</v>
      </c>
      <c r="B18" s="28" t="s">
        <v>189</v>
      </c>
      <c r="C18" s="29">
        <v>0</v>
      </c>
    </row>
    <row r="19" spans="1:3">
      <c r="A19" s="16">
        <v>2043</v>
      </c>
      <c r="B19" s="28" t="s">
        <v>191</v>
      </c>
      <c r="C19" s="29">
        <v>0</v>
      </c>
    </row>
    <row r="20" spans="1:3">
      <c r="A20" s="16">
        <v>317</v>
      </c>
      <c r="B20" s="28" t="s">
        <v>230</v>
      </c>
      <c r="C20" s="29">
        <v>2360.8163265306121</v>
      </c>
    </row>
    <row r="21" spans="1:3">
      <c r="A21" s="16">
        <v>373</v>
      </c>
      <c r="B21" s="28" t="s">
        <v>67</v>
      </c>
      <c r="C21" s="29">
        <v>3502.0775059076263</v>
      </c>
    </row>
    <row r="22" spans="1:3">
      <c r="A22" s="16">
        <v>877</v>
      </c>
      <c r="B22" s="28" t="s">
        <v>152</v>
      </c>
      <c r="C22" s="29">
        <v>12215.958163265306</v>
      </c>
    </row>
    <row r="23" spans="1:3">
      <c r="A23" s="16">
        <v>800</v>
      </c>
      <c r="B23" s="28" t="s">
        <v>239</v>
      </c>
      <c r="C23" s="29">
        <v>0</v>
      </c>
    </row>
    <row r="24" spans="1:3">
      <c r="A24" s="16">
        <v>288</v>
      </c>
      <c r="B24" s="28" t="s">
        <v>46</v>
      </c>
      <c r="C24" s="29">
        <v>83.494736842105254</v>
      </c>
    </row>
    <row r="25" spans="1:3">
      <c r="A25" s="16">
        <v>200</v>
      </c>
      <c r="B25" s="28" t="s">
        <v>175</v>
      </c>
      <c r="C25" s="29">
        <v>0</v>
      </c>
    </row>
    <row r="26" spans="1:3">
      <c r="A26" s="16">
        <v>326</v>
      </c>
      <c r="B26" s="28" t="s">
        <v>18</v>
      </c>
      <c r="C26" s="29">
        <v>2265.1116631578943</v>
      </c>
    </row>
    <row r="27" spans="1:3">
      <c r="A27" s="16">
        <v>252</v>
      </c>
      <c r="B27" s="28" t="s">
        <v>195</v>
      </c>
      <c r="C27" s="29">
        <v>0</v>
      </c>
    </row>
    <row r="28" spans="1:3">
      <c r="A28" s="16">
        <v>386</v>
      </c>
      <c r="B28" s="28" t="s">
        <v>194</v>
      </c>
      <c r="C28" s="29">
        <v>0</v>
      </c>
    </row>
    <row r="29" spans="1:3">
      <c r="A29" s="16">
        <v>418</v>
      </c>
      <c r="B29" s="28" t="s">
        <v>69</v>
      </c>
      <c r="C29" s="29">
        <v>710.8717894736842</v>
      </c>
    </row>
    <row r="30" spans="1:3">
      <c r="A30" s="16">
        <v>9800</v>
      </c>
      <c r="B30" s="13" t="s">
        <v>343</v>
      </c>
      <c r="C30" s="29">
        <v>328.5356210526316</v>
      </c>
    </row>
    <row r="31" spans="1:3">
      <c r="A31" s="16">
        <v>389</v>
      </c>
      <c r="B31" s="28" t="s">
        <v>144</v>
      </c>
      <c r="C31" s="29">
        <v>1070.204081632653</v>
      </c>
    </row>
    <row r="32" spans="1:3">
      <c r="A32" s="16">
        <v>617</v>
      </c>
      <c r="B32" s="28" t="s">
        <v>168</v>
      </c>
      <c r="C32" s="29">
        <v>4195.1020408163258</v>
      </c>
    </row>
    <row r="33" spans="1:3">
      <c r="A33" s="16">
        <v>33</v>
      </c>
      <c r="B33" s="28" t="s">
        <v>86</v>
      </c>
      <c r="C33" s="29">
        <v>69.988547368421052</v>
      </c>
    </row>
    <row r="34" spans="1:3">
      <c r="A34" s="16">
        <v>628</v>
      </c>
      <c r="B34" s="28" t="s">
        <v>251</v>
      </c>
      <c r="C34" s="29">
        <v>0</v>
      </c>
    </row>
    <row r="35" spans="1:3">
      <c r="A35" s="16">
        <v>853</v>
      </c>
      <c r="B35" s="28" t="s">
        <v>178</v>
      </c>
      <c r="C35" s="29">
        <v>0</v>
      </c>
    </row>
    <row r="36" spans="1:3">
      <c r="A36" s="16">
        <v>872</v>
      </c>
      <c r="B36" s="28" t="s">
        <v>347</v>
      </c>
      <c r="C36" s="29">
        <v>0</v>
      </c>
    </row>
    <row r="37" spans="1:3">
      <c r="A37" s="16">
        <v>379</v>
      </c>
      <c r="B37" s="28" t="s">
        <v>201</v>
      </c>
      <c r="C37" s="29">
        <v>0</v>
      </c>
    </row>
    <row r="38" spans="1:3">
      <c r="A38" s="16">
        <v>683</v>
      </c>
      <c r="B38" s="28" t="s">
        <v>235</v>
      </c>
      <c r="C38" s="29">
        <v>0</v>
      </c>
    </row>
    <row r="39" spans="1:3">
      <c r="A39" s="16">
        <v>870</v>
      </c>
      <c r="B39" s="28" t="s">
        <v>288</v>
      </c>
      <c r="C39" s="29">
        <v>0</v>
      </c>
    </row>
    <row r="40" spans="1:3">
      <c r="A40" s="16">
        <v>50</v>
      </c>
      <c r="B40" s="28" t="s">
        <v>216</v>
      </c>
      <c r="C40" s="29">
        <v>0</v>
      </c>
    </row>
    <row r="41" spans="1:3">
      <c r="A41" s="16">
        <v>2018</v>
      </c>
      <c r="B41" s="28" t="s">
        <v>167</v>
      </c>
      <c r="C41" s="29">
        <v>0</v>
      </c>
    </row>
    <row r="42" spans="1:3">
      <c r="A42" s="16">
        <v>173</v>
      </c>
      <c r="B42" s="28" t="s">
        <v>150</v>
      </c>
      <c r="C42" s="29">
        <v>2686.95</v>
      </c>
    </row>
    <row r="43" spans="1:3">
      <c r="A43" s="16">
        <v>207</v>
      </c>
      <c r="B43" s="28" t="s">
        <v>35</v>
      </c>
      <c r="C43" s="29">
        <v>2743.1487325456496</v>
      </c>
    </row>
    <row r="44" spans="1:3">
      <c r="A44" s="16">
        <v>360</v>
      </c>
      <c r="B44" s="28" t="s">
        <v>231</v>
      </c>
      <c r="C44" s="29">
        <v>0</v>
      </c>
    </row>
    <row r="45" spans="1:3">
      <c r="A45" s="16">
        <v>1077</v>
      </c>
      <c r="B45" s="28" t="s">
        <v>151</v>
      </c>
      <c r="C45" s="29">
        <v>0</v>
      </c>
    </row>
    <row r="46" spans="1:3">
      <c r="A46" s="16">
        <v>627</v>
      </c>
      <c r="B46" s="28" t="s">
        <v>267</v>
      </c>
      <c r="C46" s="29">
        <v>0</v>
      </c>
    </row>
    <row r="47" spans="1:3">
      <c r="A47" s="16">
        <v>346</v>
      </c>
      <c r="B47" s="28" t="s">
        <v>170</v>
      </c>
      <c r="C47" s="29">
        <v>1728.9795918367347</v>
      </c>
    </row>
    <row r="48" spans="1:3">
      <c r="A48" s="16">
        <v>225</v>
      </c>
      <c r="B48" s="28" t="s">
        <v>61</v>
      </c>
      <c r="C48" s="29">
        <v>1874.4096</v>
      </c>
    </row>
    <row r="49" spans="1:3">
      <c r="A49" s="16">
        <v>239</v>
      </c>
      <c r="B49" s="28" t="s">
        <v>145</v>
      </c>
      <c r="C49" s="29">
        <v>0</v>
      </c>
    </row>
    <row r="50" spans="1:3">
      <c r="A50" s="16">
        <v>734</v>
      </c>
      <c r="B50" s="28" t="s">
        <v>163</v>
      </c>
      <c r="C50" s="29">
        <v>0</v>
      </c>
    </row>
    <row r="51" spans="1:3">
      <c r="A51" s="16">
        <v>144</v>
      </c>
      <c r="B51" s="28" t="s">
        <v>199</v>
      </c>
      <c r="C51" s="29">
        <v>0</v>
      </c>
    </row>
    <row r="52" spans="1:3">
      <c r="A52" s="16">
        <v>72</v>
      </c>
      <c r="B52" s="28" t="s">
        <v>95</v>
      </c>
      <c r="C52" s="29">
        <v>1224.7249999999999</v>
      </c>
    </row>
    <row r="53" spans="1:3">
      <c r="A53" s="16">
        <v>218</v>
      </c>
      <c r="B53" s="28" t="s">
        <v>202</v>
      </c>
      <c r="C53" s="29">
        <v>0</v>
      </c>
    </row>
    <row r="54" spans="1:3">
      <c r="A54" s="16">
        <v>541</v>
      </c>
      <c r="B54" s="28" t="s">
        <v>333</v>
      </c>
      <c r="C54" s="29">
        <v>0</v>
      </c>
    </row>
    <row r="55" spans="1:3">
      <c r="A55" s="16">
        <v>842</v>
      </c>
      <c r="B55" s="28" t="s">
        <v>209</v>
      </c>
      <c r="C55" s="29">
        <v>0</v>
      </c>
    </row>
    <row r="56" spans="1:3">
      <c r="A56" s="21">
        <v>494</v>
      </c>
      <c r="B56" s="14" t="s">
        <v>334</v>
      </c>
      <c r="C56" s="29">
        <v>0</v>
      </c>
    </row>
    <row r="57" spans="1:3">
      <c r="A57" s="16">
        <v>738</v>
      </c>
      <c r="B57" s="28" t="s">
        <v>232</v>
      </c>
      <c r="C57" s="29">
        <v>0</v>
      </c>
    </row>
    <row r="58" spans="1:3">
      <c r="A58" s="16">
        <v>675</v>
      </c>
      <c r="B58" s="28" t="s">
        <v>217</v>
      </c>
      <c r="C58" s="29">
        <v>0</v>
      </c>
    </row>
    <row r="59" spans="1:3">
      <c r="A59" s="16">
        <v>191</v>
      </c>
      <c r="B59" s="28" t="s">
        <v>190</v>
      </c>
      <c r="C59" s="29">
        <v>0</v>
      </c>
    </row>
    <row r="60" spans="1:3">
      <c r="A60" s="16">
        <v>9700</v>
      </c>
      <c r="B60" s="28" t="s">
        <v>37</v>
      </c>
      <c r="C60" s="29">
        <v>10075.307963909774</v>
      </c>
    </row>
    <row r="61" spans="1:3">
      <c r="A61" s="16">
        <v>434</v>
      </c>
      <c r="B61" s="28" t="s">
        <v>237</v>
      </c>
      <c r="C61" s="29">
        <v>1128.9795918367345</v>
      </c>
    </row>
    <row r="62" spans="1:3">
      <c r="A62" s="16">
        <v>377</v>
      </c>
      <c r="B62" s="28" t="s">
        <v>213</v>
      </c>
      <c r="C62" s="29">
        <v>0</v>
      </c>
    </row>
    <row r="63" spans="1:3">
      <c r="A63" s="16">
        <v>423</v>
      </c>
      <c r="B63" s="28" t="s">
        <v>148</v>
      </c>
      <c r="C63" s="29">
        <v>0</v>
      </c>
    </row>
    <row r="64" spans="1:3">
      <c r="A64" s="16">
        <v>6400</v>
      </c>
      <c r="B64" s="28" t="s">
        <v>317</v>
      </c>
      <c r="C64" s="29">
        <v>0</v>
      </c>
    </row>
    <row r="65" spans="1:3">
      <c r="A65" s="16">
        <v>9300</v>
      </c>
      <c r="B65" s="28" t="s">
        <v>155</v>
      </c>
      <c r="C65" s="29">
        <v>0</v>
      </c>
    </row>
    <row r="66" spans="1:3">
      <c r="A66" s="16">
        <v>1290</v>
      </c>
      <c r="B66" s="28" t="s">
        <v>245</v>
      </c>
      <c r="C66" s="29">
        <v>0</v>
      </c>
    </row>
    <row r="67" spans="1:3">
      <c r="A67" s="16">
        <v>235</v>
      </c>
      <c r="B67" s="28" t="s">
        <v>256</v>
      </c>
      <c r="C67" s="29">
        <v>0</v>
      </c>
    </row>
    <row r="68" spans="1:3">
      <c r="A68" s="16">
        <v>717</v>
      </c>
      <c r="B68" s="28" t="s">
        <v>14</v>
      </c>
      <c r="C68" s="29">
        <v>54.568421052631578</v>
      </c>
    </row>
    <row r="69" spans="1:3">
      <c r="A69" s="16">
        <v>205</v>
      </c>
      <c r="B69" s="28" t="s">
        <v>160</v>
      </c>
      <c r="C69" s="29">
        <v>0</v>
      </c>
    </row>
    <row r="70" spans="1:3">
      <c r="A70" s="16">
        <v>6500</v>
      </c>
      <c r="B70" s="28" t="s">
        <v>84</v>
      </c>
      <c r="C70" s="29">
        <v>1329.1242277121373</v>
      </c>
    </row>
    <row r="71" spans="1:3">
      <c r="A71" s="16">
        <v>6600</v>
      </c>
      <c r="B71" s="28" t="s">
        <v>335</v>
      </c>
      <c r="C71" s="29">
        <v>0</v>
      </c>
    </row>
    <row r="72" spans="1:3">
      <c r="A72" s="16">
        <v>662</v>
      </c>
      <c r="B72" s="28" t="s">
        <v>12</v>
      </c>
      <c r="C72" s="29">
        <v>0</v>
      </c>
    </row>
    <row r="73" spans="1:3">
      <c r="A73" s="16">
        <v>115</v>
      </c>
      <c r="B73" s="28" t="s">
        <v>265</v>
      </c>
      <c r="C73" s="29">
        <v>0</v>
      </c>
    </row>
    <row r="74" spans="1:3">
      <c r="A74" s="16">
        <v>355</v>
      </c>
      <c r="B74" s="28" t="s">
        <v>214</v>
      </c>
      <c r="C74" s="29">
        <v>0</v>
      </c>
    </row>
    <row r="75" spans="1:3">
      <c r="A75" s="16">
        <v>219</v>
      </c>
      <c r="B75" s="28" t="s">
        <v>22</v>
      </c>
      <c r="C75" s="29">
        <v>217.38947368421051</v>
      </c>
    </row>
    <row r="76" spans="1:3">
      <c r="A76" s="16">
        <v>162</v>
      </c>
      <c r="B76" s="28" t="s">
        <v>44</v>
      </c>
      <c r="C76" s="29">
        <v>1416.0344842105262</v>
      </c>
    </row>
    <row r="77" spans="1:3">
      <c r="A77" s="16">
        <v>807</v>
      </c>
      <c r="B77" s="28" t="s">
        <v>162</v>
      </c>
      <c r="C77" s="29">
        <v>0</v>
      </c>
    </row>
    <row r="78" spans="1:3">
      <c r="A78" s="16">
        <v>422</v>
      </c>
      <c r="B78" s="28" t="s">
        <v>23</v>
      </c>
      <c r="C78" s="29">
        <v>223.15705263157895</v>
      </c>
    </row>
    <row r="79" spans="1:3">
      <c r="A79" s="16">
        <v>1247</v>
      </c>
      <c r="B79" s="28" t="s">
        <v>85</v>
      </c>
      <c r="C79" s="29">
        <v>0.61642105263157887</v>
      </c>
    </row>
    <row r="80" spans="1:3">
      <c r="A80" s="16">
        <v>2730</v>
      </c>
      <c r="B80" s="28" t="s">
        <v>336</v>
      </c>
      <c r="C80" s="29">
        <v>0</v>
      </c>
    </row>
    <row r="81" spans="1:3">
      <c r="A81" s="16">
        <v>2720</v>
      </c>
      <c r="B81" s="28" t="s">
        <v>208</v>
      </c>
      <c r="C81" s="29">
        <v>0</v>
      </c>
    </row>
    <row r="82" spans="1:3">
      <c r="A82" s="16">
        <v>758</v>
      </c>
      <c r="B82" s="28" t="s">
        <v>62</v>
      </c>
      <c r="C82" s="29">
        <v>651.09612631578955</v>
      </c>
    </row>
    <row r="83" spans="1:3">
      <c r="A83" s="16">
        <v>753</v>
      </c>
      <c r="B83" s="28" t="s">
        <v>176</v>
      </c>
      <c r="C83" s="29">
        <v>0</v>
      </c>
    </row>
    <row r="84" spans="1:3">
      <c r="A84" s="16">
        <v>417</v>
      </c>
      <c r="B84" s="28" t="s">
        <v>166</v>
      </c>
      <c r="C84" s="29">
        <v>0</v>
      </c>
    </row>
    <row r="85" spans="1:3">
      <c r="A85" s="16">
        <v>183</v>
      </c>
      <c r="B85" s="28" t="s">
        <v>43</v>
      </c>
      <c r="C85" s="29">
        <v>1314.5684210526315</v>
      </c>
    </row>
    <row r="86" spans="1:3">
      <c r="A86" s="16">
        <v>180</v>
      </c>
      <c r="B86" s="28" t="s">
        <v>247</v>
      </c>
      <c r="C86" s="29">
        <v>0</v>
      </c>
    </row>
    <row r="87" spans="1:3">
      <c r="A87" s="16">
        <v>633</v>
      </c>
      <c r="B87" s="28" t="s">
        <v>337</v>
      </c>
      <c r="C87" s="29">
        <v>0</v>
      </c>
    </row>
    <row r="88" spans="1:3">
      <c r="A88" s="16">
        <v>427</v>
      </c>
      <c r="B88" s="28" t="s">
        <v>238</v>
      </c>
      <c r="C88" s="29">
        <v>0</v>
      </c>
    </row>
    <row r="89" spans="1:3">
      <c r="A89" s="16">
        <v>310</v>
      </c>
      <c r="B89" s="28" t="s">
        <v>99</v>
      </c>
      <c r="C89" s="29">
        <v>0</v>
      </c>
    </row>
    <row r="90" spans="1:3">
      <c r="A90" s="16">
        <v>582</v>
      </c>
      <c r="B90" s="28" t="s">
        <v>181</v>
      </c>
      <c r="C90" s="29">
        <v>0</v>
      </c>
    </row>
    <row r="91" spans="1:3">
      <c r="A91" s="16">
        <v>187</v>
      </c>
      <c r="B91" s="28" t="s">
        <v>29</v>
      </c>
      <c r="C91" s="29">
        <v>3793.7469495166488</v>
      </c>
    </row>
    <row r="92" spans="1:3">
      <c r="A92" s="16">
        <v>217</v>
      </c>
      <c r="B92" s="28" t="s">
        <v>24</v>
      </c>
      <c r="C92" s="29">
        <v>430.42105263157885</v>
      </c>
    </row>
    <row r="93" spans="1:3">
      <c r="A93" s="16">
        <v>190</v>
      </c>
      <c r="B93" s="28" t="s">
        <v>17</v>
      </c>
      <c r="C93" s="29">
        <v>1559.8370526315789</v>
      </c>
    </row>
    <row r="94" spans="1:3">
      <c r="A94" s="16">
        <v>193</v>
      </c>
      <c r="B94" s="28" t="s">
        <v>16</v>
      </c>
      <c r="C94" s="29">
        <v>76.547368421052639</v>
      </c>
    </row>
    <row r="95" spans="1:3">
      <c r="A95" s="16">
        <v>233</v>
      </c>
      <c r="B95" s="28" t="s">
        <v>19</v>
      </c>
      <c r="C95" s="29">
        <v>663.91578947368407</v>
      </c>
    </row>
    <row r="96" spans="1:3">
      <c r="A96" s="16">
        <v>168</v>
      </c>
      <c r="B96" s="28" t="s">
        <v>173</v>
      </c>
      <c r="C96" s="29">
        <v>0</v>
      </c>
    </row>
    <row r="97" spans="1:3">
      <c r="A97" s="16">
        <v>170</v>
      </c>
      <c r="B97" s="28" t="s">
        <v>165</v>
      </c>
      <c r="C97" s="29">
        <v>0</v>
      </c>
    </row>
    <row r="98" spans="1:3">
      <c r="A98" s="16">
        <v>387</v>
      </c>
      <c r="B98" s="28" t="s">
        <v>33</v>
      </c>
      <c r="C98" s="29">
        <v>7525.7841836734697</v>
      </c>
    </row>
    <row r="99" spans="1:3">
      <c r="A99" s="16">
        <v>98</v>
      </c>
      <c r="B99" s="28" t="s">
        <v>36</v>
      </c>
      <c r="C99" s="29">
        <v>87.410526315789468</v>
      </c>
    </row>
    <row r="100" spans="1:3">
      <c r="A100" s="16">
        <v>316</v>
      </c>
      <c r="B100" s="28" t="s">
        <v>221</v>
      </c>
      <c r="C100" s="29">
        <v>468.42</v>
      </c>
    </row>
    <row r="101" spans="1:3">
      <c r="A101" s="16">
        <v>6900</v>
      </c>
      <c r="B101" s="28" t="s">
        <v>259</v>
      </c>
      <c r="C101" s="29">
        <v>0</v>
      </c>
    </row>
    <row r="102" spans="1:3">
      <c r="A102" s="16">
        <v>249</v>
      </c>
      <c r="B102" s="28" t="s">
        <v>224</v>
      </c>
      <c r="C102" s="29">
        <v>0</v>
      </c>
    </row>
    <row r="103" spans="1:3">
      <c r="A103" s="16">
        <v>189</v>
      </c>
      <c r="B103" s="28" t="s">
        <v>41</v>
      </c>
      <c r="C103" s="29">
        <v>1574.5844210526316</v>
      </c>
    </row>
    <row r="104" spans="1:3">
      <c r="A104" s="16">
        <v>634</v>
      </c>
      <c r="B104" s="28" t="s">
        <v>262</v>
      </c>
      <c r="C104" s="29">
        <v>0</v>
      </c>
    </row>
    <row r="105" spans="1:3">
      <c r="A105" s="16">
        <v>654</v>
      </c>
      <c r="B105" s="28" t="s">
        <v>282</v>
      </c>
      <c r="C105" s="29">
        <v>0</v>
      </c>
    </row>
    <row r="106" spans="1:3">
      <c r="A106" s="16">
        <v>267</v>
      </c>
      <c r="B106" s="28" t="s">
        <v>182</v>
      </c>
      <c r="C106" s="29">
        <v>0</v>
      </c>
    </row>
    <row r="107" spans="1:3">
      <c r="A107" s="16">
        <v>580</v>
      </c>
      <c r="B107" s="28" t="s">
        <v>192</v>
      </c>
      <c r="C107" s="29">
        <v>0</v>
      </c>
    </row>
    <row r="108" spans="1:3">
      <c r="A108" s="16">
        <v>715</v>
      </c>
      <c r="B108" s="28" t="s">
        <v>169</v>
      </c>
      <c r="C108" s="29">
        <v>0</v>
      </c>
    </row>
    <row r="109" spans="1:3">
      <c r="A109" s="16">
        <v>7000</v>
      </c>
      <c r="B109" s="28" t="s">
        <v>184</v>
      </c>
      <c r="C109" s="29">
        <v>0</v>
      </c>
    </row>
    <row r="110" spans="1:3">
      <c r="A110" s="16">
        <v>1171</v>
      </c>
      <c r="B110" s="28" t="s">
        <v>183</v>
      </c>
      <c r="C110" s="29">
        <v>0</v>
      </c>
    </row>
    <row r="111" spans="1:3">
      <c r="A111" s="16">
        <v>2055</v>
      </c>
      <c r="B111" s="28" t="s">
        <v>210</v>
      </c>
      <c r="C111" s="29">
        <v>816</v>
      </c>
    </row>
    <row r="112" spans="1:3">
      <c r="A112" s="16">
        <v>689</v>
      </c>
      <c r="B112" s="28" t="s">
        <v>233</v>
      </c>
      <c r="C112" s="29">
        <v>9154.2857142857138</v>
      </c>
    </row>
    <row r="113" spans="1:3">
      <c r="A113" s="16">
        <v>375</v>
      </c>
      <c r="B113" s="28" t="s">
        <v>220</v>
      </c>
      <c r="C113" s="29">
        <v>2529.7959183673465</v>
      </c>
    </row>
    <row r="114" spans="1:3">
      <c r="A114" s="16">
        <v>722</v>
      </c>
      <c r="B114" s="28" t="s">
        <v>42</v>
      </c>
      <c r="C114" s="29">
        <v>58.105263157894733</v>
      </c>
    </row>
    <row r="115" spans="1:3">
      <c r="A115" s="16">
        <v>606</v>
      </c>
      <c r="B115" s="28" t="s">
        <v>228</v>
      </c>
      <c r="C115" s="29">
        <v>0</v>
      </c>
    </row>
    <row r="116" spans="1:3">
      <c r="A116" s="16">
        <v>1128</v>
      </c>
      <c r="B116" s="28" t="s">
        <v>229</v>
      </c>
      <c r="C116" s="29">
        <v>11244</v>
      </c>
    </row>
    <row r="117" spans="1:3">
      <c r="A117" s="16">
        <v>649</v>
      </c>
      <c r="B117" s="28" t="s">
        <v>338</v>
      </c>
      <c r="C117" s="29">
        <v>0</v>
      </c>
    </row>
    <row r="118" spans="1:3">
      <c r="A118" s="16">
        <v>382</v>
      </c>
      <c r="B118" s="28" t="s">
        <v>98</v>
      </c>
      <c r="C118" s="29">
        <v>0</v>
      </c>
    </row>
    <row r="119" spans="1:3">
      <c r="A119" s="16">
        <v>197</v>
      </c>
      <c r="B119" s="28" t="s">
        <v>97</v>
      </c>
      <c r="C119" s="29">
        <v>0</v>
      </c>
    </row>
    <row r="120" spans="1:3">
      <c r="A120" s="16">
        <v>694</v>
      </c>
      <c r="B120" s="28" t="s">
        <v>96</v>
      </c>
      <c r="C120" s="29">
        <v>0</v>
      </c>
    </row>
    <row r="121" spans="1:3">
      <c r="A121" s="16">
        <v>290</v>
      </c>
      <c r="B121" s="28" t="s">
        <v>53</v>
      </c>
      <c r="C121" s="29">
        <v>254.93393684210525</v>
      </c>
    </row>
    <row r="122" spans="1:3">
      <c r="A122" s="16">
        <v>344</v>
      </c>
      <c r="B122" s="28" t="s">
        <v>77</v>
      </c>
      <c r="C122" s="29">
        <v>906.44210526315783</v>
      </c>
    </row>
    <row r="123" spans="1:3">
      <c r="A123" s="16">
        <v>230</v>
      </c>
      <c r="B123" s="28" t="s">
        <v>40</v>
      </c>
      <c r="C123" s="29">
        <v>183.53684210526316</v>
      </c>
    </row>
    <row r="124" spans="1:3">
      <c r="A124" s="16">
        <v>648</v>
      </c>
      <c r="B124" s="28" t="s">
        <v>76</v>
      </c>
      <c r="C124" s="29">
        <v>581.30526315789473</v>
      </c>
    </row>
    <row r="125" spans="1:3">
      <c r="A125" s="16">
        <v>194</v>
      </c>
      <c r="B125" s="28" t="s">
        <v>174</v>
      </c>
      <c r="C125" s="29">
        <v>11612.657142857142</v>
      </c>
    </row>
    <row r="126" spans="1:3">
      <c r="A126" s="16">
        <v>213</v>
      </c>
      <c r="B126" s="28" t="s">
        <v>158</v>
      </c>
      <c r="C126" s="29">
        <v>0</v>
      </c>
    </row>
    <row r="127" spans="1:3">
      <c r="A127" s="16">
        <v>425</v>
      </c>
      <c r="B127" s="28" t="s">
        <v>47</v>
      </c>
      <c r="C127" s="29">
        <v>2558.9905263157893</v>
      </c>
    </row>
    <row r="128" spans="1:3">
      <c r="A128" s="16">
        <v>312</v>
      </c>
      <c r="B128" s="28" t="s">
        <v>241</v>
      </c>
      <c r="C128" s="29">
        <v>0</v>
      </c>
    </row>
    <row r="129" spans="1:3">
      <c r="A129" s="16">
        <v>686</v>
      </c>
      <c r="B129" s="28" t="s">
        <v>28</v>
      </c>
      <c r="C129" s="29">
        <v>137.68421052631581</v>
      </c>
    </row>
    <row r="130" spans="1:3">
      <c r="A130" s="16">
        <v>858</v>
      </c>
      <c r="B130" s="28" t="s">
        <v>171</v>
      </c>
      <c r="C130" s="29">
        <v>0</v>
      </c>
    </row>
    <row r="131" spans="1:3">
      <c r="A131" s="16">
        <v>447</v>
      </c>
      <c r="B131" s="28" t="s">
        <v>65</v>
      </c>
      <c r="C131" s="29">
        <v>1116.4378105263158</v>
      </c>
    </row>
    <row r="132" spans="1:3">
      <c r="A132" s="16">
        <v>449</v>
      </c>
      <c r="B132" s="28" t="s">
        <v>226</v>
      </c>
      <c r="C132" s="29">
        <v>0</v>
      </c>
    </row>
    <row r="133" spans="1:3">
      <c r="A133" s="16">
        <v>433</v>
      </c>
      <c r="B133" s="28" t="s">
        <v>211</v>
      </c>
      <c r="C133" s="29">
        <v>1349.3877551020407</v>
      </c>
    </row>
    <row r="134" spans="1:3">
      <c r="A134" s="16">
        <v>705</v>
      </c>
      <c r="B134" s="28" t="s">
        <v>215</v>
      </c>
      <c r="C134" s="29">
        <v>0</v>
      </c>
    </row>
    <row r="135" spans="1:3">
      <c r="A135" s="16">
        <v>851</v>
      </c>
      <c r="B135" s="28" t="s">
        <v>45</v>
      </c>
      <c r="C135" s="29">
        <v>52.8</v>
      </c>
    </row>
    <row r="136" spans="1:3">
      <c r="A136" s="16">
        <v>359</v>
      </c>
      <c r="B136" s="28" t="s">
        <v>186</v>
      </c>
      <c r="C136" s="29">
        <v>0</v>
      </c>
    </row>
    <row r="137" spans="1:3">
      <c r="A137" s="16">
        <v>808</v>
      </c>
      <c r="B137" s="28" t="s">
        <v>212</v>
      </c>
      <c r="C137" s="29">
        <v>0</v>
      </c>
    </row>
    <row r="138" spans="1:3">
      <c r="A138" s="16">
        <v>769</v>
      </c>
      <c r="B138" s="28" t="s">
        <v>243</v>
      </c>
      <c r="C138" s="29">
        <v>1751.0204081632651</v>
      </c>
    </row>
    <row r="139" spans="1:3">
      <c r="A139" s="16">
        <v>7400</v>
      </c>
      <c r="B139" s="28" t="s">
        <v>156</v>
      </c>
      <c r="C139" s="29">
        <v>0</v>
      </c>
    </row>
    <row r="140" spans="1:3">
      <c r="A140" s="16">
        <v>578</v>
      </c>
      <c r="B140" s="28" t="s">
        <v>348</v>
      </c>
      <c r="C140" s="29">
        <v>569.5</v>
      </c>
    </row>
    <row r="141" spans="1:3">
      <c r="A141" s="16">
        <v>610</v>
      </c>
      <c r="B141" s="28" t="s">
        <v>187</v>
      </c>
      <c r="C141" s="29">
        <v>0</v>
      </c>
    </row>
    <row r="142" spans="1:3">
      <c r="A142" s="16">
        <v>2035</v>
      </c>
      <c r="B142" s="28" t="s">
        <v>32</v>
      </c>
      <c r="C142" s="29">
        <v>35.747368421052627</v>
      </c>
    </row>
    <row r="143" spans="1:3">
      <c r="A143" s="16">
        <v>810</v>
      </c>
      <c r="B143" s="28" t="s">
        <v>207</v>
      </c>
      <c r="C143" s="29">
        <v>1813.4693877551022</v>
      </c>
    </row>
    <row r="144" spans="1:3">
      <c r="A144" s="16">
        <v>837</v>
      </c>
      <c r="B144" s="28" t="s">
        <v>200</v>
      </c>
      <c r="C144" s="29">
        <v>0</v>
      </c>
    </row>
    <row r="145" spans="1:3">
      <c r="A145" s="16">
        <v>687</v>
      </c>
      <c r="B145" s="28" t="s">
        <v>234</v>
      </c>
      <c r="C145" s="29">
        <v>0</v>
      </c>
    </row>
    <row r="146" spans="1:3">
      <c r="A146" s="16">
        <v>74</v>
      </c>
      <c r="B146" s="28" t="s">
        <v>339</v>
      </c>
      <c r="C146" s="29">
        <v>0</v>
      </c>
    </row>
    <row r="147" spans="1:3">
      <c r="A147" s="16">
        <v>167</v>
      </c>
      <c r="B147" s="28" t="s">
        <v>149</v>
      </c>
      <c r="C147" s="29">
        <v>0</v>
      </c>
    </row>
    <row r="148" spans="1:3">
      <c r="A148" s="16">
        <v>289</v>
      </c>
      <c r="B148" s="28" t="s">
        <v>102</v>
      </c>
      <c r="C148" s="29">
        <v>0</v>
      </c>
    </row>
    <row r="149" spans="1:3">
      <c r="A149" s="16">
        <v>157</v>
      </c>
      <c r="B149" s="28" t="s">
        <v>25</v>
      </c>
      <c r="C149" s="29">
        <v>1577.2130397422127</v>
      </c>
    </row>
    <row r="150" spans="1:3">
      <c r="A150" s="16">
        <v>1320</v>
      </c>
      <c r="B150" s="28" t="s">
        <v>340</v>
      </c>
      <c r="C150" s="29">
        <v>0</v>
      </c>
    </row>
    <row r="151" spans="1:3">
      <c r="A151" s="16">
        <v>426</v>
      </c>
      <c r="B151" s="28" t="s">
        <v>147</v>
      </c>
      <c r="C151" s="29">
        <v>2461.2244897959181</v>
      </c>
    </row>
    <row r="152" spans="1:3">
      <c r="A152" s="16">
        <v>223</v>
      </c>
      <c r="B152" s="28" t="s">
        <v>66</v>
      </c>
      <c r="C152" s="29">
        <v>7550.5358023630506</v>
      </c>
    </row>
    <row r="153" spans="1:3">
      <c r="A153" s="16">
        <v>139</v>
      </c>
      <c r="B153" s="28" t="s">
        <v>205</v>
      </c>
      <c r="C153" s="29">
        <v>611.92200000000003</v>
      </c>
    </row>
    <row r="154" spans="1:3">
      <c r="A154" s="16">
        <v>880</v>
      </c>
      <c r="B154" s="28" t="s">
        <v>198</v>
      </c>
      <c r="C154" s="29">
        <v>0</v>
      </c>
    </row>
    <row r="155" spans="1:3">
      <c r="A155" s="16">
        <v>871</v>
      </c>
      <c r="B155" s="28" t="s">
        <v>204</v>
      </c>
      <c r="C155" s="29">
        <v>0</v>
      </c>
    </row>
    <row r="156" spans="1:3">
      <c r="A156" s="16">
        <v>737</v>
      </c>
      <c r="B156" s="28" t="s">
        <v>344</v>
      </c>
      <c r="C156" s="29">
        <v>326.27368421052631</v>
      </c>
    </row>
    <row r="157" spans="1:3">
      <c r="A157" s="16">
        <v>773</v>
      </c>
      <c r="B157" s="28" t="s">
        <v>223</v>
      </c>
      <c r="C157" s="29">
        <v>0</v>
      </c>
    </row>
    <row r="158" spans="1:3">
      <c r="A158" s="16">
        <v>534</v>
      </c>
      <c r="B158" s="28" t="s">
        <v>263</v>
      </c>
      <c r="C158" s="29">
        <v>0</v>
      </c>
    </row>
    <row r="159" spans="1:3">
      <c r="A159" s="16">
        <v>637</v>
      </c>
      <c r="B159" s="28" t="s">
        <v>341</v>
      </c>
      <c r="C159" s="29">
        <v>0</v>
      </c>
    </row>
    <row r="160" spans="1:3">
      <c r="A160" s="16">
        <v>53</v>
      </c>
      <c r="B160" s="28" t="s">
        <v>342</v>
      </c>
      <c r="C160" s="29">
        <v>0</v>
      </c>
    </row>
    <row r="161" spans="1:3">
      <c r="A161" s="16">
        <v>537</v>
      </c>
      <c r="B161" s="28" t="s">
        <v>242</v>
      </c>
      <c r="C161" s="29">
        <v>0</v>
      </c>
    </row>
    <row r="162" spans="1:3">
      <c r="A162" s="16">
        <v>767</v>
      </c>
      <c r="B162" s="28" t="s">
        <v>38</v>
      </c>
      <c r="C162" s="29">
        <v>102.31578947368421</v>
      </c>
    </row>
    <row r="163" spans="1:3">
      <c r="A163" s="16">
        <v>7800</v>
      </c>
      <c r="B163" s="28" t="s">
        <v>63</v>
      </c>
      <c r="C163" s="29">
        <v>595.83808421052629</v>
      </c>
    </row>
    <row r="164" spans="1:3">
      <c r="A164" s="16">
        <v>171</v>
      </c>
      <c r="B164" s="28" t="s">
        <v>188</v>
      </c>
      <c r="C164" s="29">
        <v>0</v>
      </c>
    </row>
    <row r="165" spans="1:3">
      <c r="A165" s="16">
        <v>7900</v>
      </c>
      <c r="B165" s="28" t="s">
        <v>203</v>
      </c>
      <c r="C165" s="29">
        <v>0</v>
      </c>
    </row>
    <row r="166" spans="1:3">
      <c r="A166" s="16">
        <v>198</v>
      </c>
      <c r="B166" s="28" t="s">
        <v>15</v>
      </c>
      <c r="C166" s="29">
        <v>2344.4932330827069</v>
      </c>
    </row>
    <row r="167" spans="1:3">
      <c r="A167" s="16">
        <v>276</v>
      </c>
      <c r="B167" s="28" t="s">
        <v>39</v>
      </c>
      <c r="C167" s="29">
        <v>142.14315789473685</v>
      </c>
    </row>
    <row r="168" spans="1:3">
      <c r="A168" s="16">
        <v>1148</v>
      </c>
      <c r="B168" s="28" t="s">
        <v>180</v>
      </c>
      <c r="C168" s="29">
        <v>0</v>
      </c>
    </row>
    <row r="169" spans="1:3">
      <c r="A169" s="16">
        <v>612</v>
      </c>
      <c r="B169" s="28" t="s">
        <v>236</v>
      </c>
      <c r="C169" s="29">
        <v>3404.7448979591836</v>
      </c>
    </row>
    <row r="170" spans="1:3">
      <c r="A170" s="16">
        <v>195</v>
      </c>
      <c r="B170" s="28" t="s">
        <v>26</v>
      </c>
      <c r="C170" s="29">
        <v>142.11789473684209</v>
      </c>
    </row>
    <row r="171" spans="1:3">
      <c r="A171" s="16">
        <v>638</v>
      </c>
      <c r="B171" s="28" t="s">
        <v>244</v>
      </c>
      <c r="C171" s="29">
        <v>0</v>
      </c>
    </row>
    <row r="172" spans="1:3">
      <c r="A172" s="16">
        <v>2640</v>
      </c>
      <c r="B172" s="28" t="s">
        <v>227</v>
      </c>
      <c r="C172" s="29">
        <v>0</v>
      </c>
    </row>
    <row r="173" spans="1:3">
      <c r="A173" s="16">
        <v>444</v>
      </c>
      <c r="B173" s="28" t="s">
        <v>157</v>
      </c>
      <c r="C173" s="29">
        <v>3438.3673469387754</v>
      </c>
    </row>
    <row r="174" spans="1:3">
      <c r="A174" s="16">
        <v>616</v>
      </c>
      <c r="B174" s="28" t="s">
        <v>225</v>
      </c>
      <c r="C174" s="29">
        <v>0</v>
      </c>
    </row>
    <row r="175" spans="1:3">
      <c r="A175" s="16">
        <v>206</v>
      </c>
      <c r="B175" s="28" t="s">
        <v>31</v>
      </c>
      <c r="C175" s="29">
        <v>4881.2605263157893</v>
      </c>
    </row>
    <row r="176" spans="1:3">
      <c r="A176" s="16">
        <v>735</v>
      </c>
      <c r="B176" s="28" t="s">
        <v>164</v>
      </c>
      <c r="C176" s="29">
        <v>0</v>
      </c>
    </row>
    <row r="177" spans="1:3">
      <c r="A177" s="16">
        <v>8500</v>
      </c>
      <c r="B177" s="28" t="s">
        <v>185</v>
      </c>
      <c r="C177" s="29">
        <v>0</v>
      </c>
    </row>
    <row r="178" spans="1:3">
      <c r="A178" s="16">
        <v>8600</v>
      </c>
      <c r="B178" s="28" t="s">
        <v>206</v>
      </c>
      <c r="C178" s="29">
        <v>0</v>
      </c>
    </row>
    <row r="179" spans="1:3">
      <c r="A179" s="16">
        <v>184</v>
      </c>
      <c r="B179" s="28" t="s">
        <v>154</v>
      </c>
      <c r="C179" s="29">
        <v>0</v>
      </c>
    </row>
    <row r="180" spans="1:3">
      <c r="A180" s="16">
        <v>2650</v>
      </c>
      <c r="B180" s="28" t="s">
        <v>219</v>
      </c>
      <c r="C180" s="29">
        <v>0</v>
      </c>
    </row>
    <row r="181" spans="1:3">
      <c r="A181" s="16">
        <v>127</v>
      </c>
      <c r="B181" s="28" t="s">
        <v>218</v>
      </c>
      <c r="C181" s="29">
        <v>0</v>
      </c>
    </row>
    <row r="182" spans="1:3">
      <c r="A182" s="16">
        <v>8700</v>
      </c>
      <c r="B182" s="28" t="s">
        <v>34</v>
      </c>
      <c r="C182" s="29">
        <v>711.99865263157881</v>
      </c>
    </row>
    <row r="183" spans="1:3">
      <c r="A183" s="16">
        <v>247</v>
      </c>
      <c r="B183" s="28" t="s">
        <v>197</v>
      </c>
      <c r="C183" s="29">
        <v>0</v>
      </c>
    </row>
    <row r="184" spans="1:3">
      <c r="A184" s="16">
        <v>284</v>
      </c>
      <c r="B184" s="28" t="s">
        <v>58</v>
      </c>
      <c r="C184" s="29">
        <v>549.88799999999992</v>
      </c>
    </row>
    <row r="185" spans="1:3">
      <c r="A185" s="16">
        <v>327</v>
      </c>
      <c r="B185" s="28" t="s">
        <v>222</v>
      </c>
      <c r="C185" s="29">
        <v>0</v>
      </c>
    </row>
    <row r="186" spans="1:3">
      <c r="A186" s="16">
        <v>2008</v>
      </c>
      <c r="B186" s="28" t="s">
        <v>100</v>
      </c>
      <c r="C186" s="29">
        <v>0</v>
      </c>
    </row>
    <row r="187" spans="1:3">
      <c r="A187" s="16">
        <v>2015</v>
      </c>
      <c r="B187" s="28" t="s">
        <v>240</v>
      </c>
      <c r="C187" s="29">
        <v>0</v>
      </c>
    </row>
    <row r="188" spans="1:3">
      <c r="A188" s="16">
        <v>232</v>
      </c>
      <c r="B188" s="28" t="s">
        <v>161</v>
      </c>
      <c r="C188" s="29">
        <v>0</v>
      </c>
    </row>
    <row r="189" spans="1:3">
      <c r="A189" s="16">
        <v>661</v>
      </c>
      <c r="B189" s="28" t="s">
        <v>266</v>
      </c>
      <c r="C189" s="29">
        <v>0</v>
      </c>
    </row>
    <row r="190" spans="1:3">
      <c r="A190" s="16">
        <v>5000</v>
      </c>
      <c r="B190" s="28" t="s">
        <v>196</v>
      </c>
      <c r="C190" s="29">
        <v>0</v>
      </c>
    </row>
    <row r="191" spans="1:3">
      <c r="A191" s="16">
        <v>287</v>
      </c>
      <c r="B191" s="28" t="s">
        <v>159</v>
      </c>
      <c r="C191" s="29">
        <v>0</v>
      </c>
    </row>
    <row r="192" spans="1:3">
      <c r="A192" s="16">
        <v>154</v>
      </c>
      <c r="B192" s="28" t="s">
        <v>59</v>
      </c>
      <c r="C192" s="29">
        <v>1816.5649263157893</v>
      </c>
    </row>
    <row r="193" spans="1:3">
      <c r="A193" s="16">
        <v>2003</v>
      </c>
      <c r="B193" s="28" t="s">
        <v>90</v>
      </c>
      <c r="C193" s="29">
        <v>12.479242105263157</v>
      </c>
    </row>
    <row r="194" spans="1:3">
      <c r="A194" s="16">
        <v>2002</v>
      </c>
      <c r="B194" s="28" t="s">
        <v>264</v>
      </c>
      <c r="C194" s="29">
        <v>0</v>
      </c>
    </row>
    <row r="196" spans="1:3">
      <c r="C196" s="33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194"/>
  <sheetViews>
    <sheetView rightToLeft="1" workbookViewId="0">
      <selection activeCell="C1" sqref="C1:C1048576"/>
    </sheetView>
  </sheetViews>
  <sheetFormatPr defaultRowHeight="14.5"/>
  <cols>
    <col min="1" max="1" width="8" style="16" bestFit="1" customWidth="1"/>
    <col min="2" max="2" width="15" style="28" bestFit="1" customWidth="1"/>
    <col min="3" max="3" width="17.90625" style="15" customWidth="1"/>
    <col min="4" max="4" width="13.6328125" customWidth="1"/>
  </cols>
  <sheetData>
    <row r="1" spans="1:3" ht="15.5">
      <c r="A1" s="22" t="s">
        <v>345</v>
      </c>
      <c r="B1" s="23" t="s">
        <v>349</v>
      </c>
      <c r="C1" s="15" t="s">
        <v>361</v>
      </c>
    </row>
    <row r="2" spans="1:3">
      <c r="A2" s="16">
        <v>679</v>
      </c>
      <c r="B2" s="28" t="s">
        <v>30</v>
      </c>
      <c r="C2" s="15">
        <v>0</v>
      </c>
    </row>
    <row r="3" spans="1:3">
      <c r="A3" s="16">
        <v>175</v>
      </c>
      <c r="B3" s="28" t="s">
        <v>146</v>
      </c>
      <c r="C3" s="15">
        <v>0</v>
      </c>
    </row>
    <row r="4" spans="1:3">
      <c r="A4" s="16">
        <v>182</v>
      </c>
      <c r="B4" s="28" t="s">
        <v>179</v>
      </c>
      <c r="C4" s="15">
        <v>0</v>
      </c>
    </row>
    <row r="5" spans="1:3">
      <c r="A5" s="16">
        <v>446</v>
      </c>
      <c r="B5" s="28" t="s">
        <v>193</v>
      </c>
      <c r="C5" s="15">
        <v>0</v>
      </c>
    </row>
    <row r="6" spans="1:3">
      <c r="A6" s="16">
        <v>2710</v>
      </c>
      <c r="B6" s="28" t="s">
        <v>330</v>
      </c>
      <c r="C6" s="15">
        <v>0</v>
      </c>
    </row>
    <row r="7" spans="1:3">
      <c r="A7" s="16">
        <v>2024</v>
      </c>
      <c r="B7" s="28" t="s">
        <v>331</v>
      </c>
      <c r="C7" s="15">
        <v>0</v>
      </c>
    </row>
    <row r="8" spans="1:3">
      <c r="A8" s="16">
        <v>680</v>
      </c>
      <c r="B8" s="28" t="s">
        <v>20</v>
      </c>
      <c r="C8" s="15">
        <v>16906.863538461566</v>
      </c>
    </row>
    <row r="9" spans="1:3">
      <c r="A9" s="16">
        <v>2400</v>
      </c>
      <c r="B9" s="28" t="s">
        <v>260</v>
      </c>
      <c r="C9" s="15">
        <v>0</v>
      </c>
    </row>
    <row r="10" spans="1:3">
      <c r="A10" s="16">
        <v>850</v>
      </c>
      <c r="B10" s="28" t="s">
        <v>54</v>
      </c>
      <c r="C10" s="15">
        <v>0</v>
      </c>
    </row>
    <row r="11" spans="1:3">
      <c r="A11" s="16">
        <v>716</v>
      </c>
      <c r="B11" s="28" t="s">
        <v>177</v>
      </c>
      <c r="C11" s="15">
        <v>9626.1061538461709</v>
      </c>
    </row>
    <row r="12" spans="1:3">
      <c r="A12" s="16">
        <v>868</v>
      </c>
      <c r="B12" s="28" t="s">
        <v>346</v>
      </c>
      <c r="C12" s="15">
        <v>0</v>
      </c>
    </row>
    <row r="13" spans="1:3">
      <c r="A13" s="16">
        <v>204</v>
      </c>
      <c r="B13" s="28" t="s">
        <v>332</v>
      </c>
      <c r="C13" s="15">
        <v>0</v>
      </c>
    </row>
    <row r="14" spans="1:3">
      <c r="A14" s="16">
        <v>841</v>
      </c>
      <c r="B14" s="28" t="s">
        <v>261</v>
      </c>
      <c r="C14" s="15">
        <v>2196.9230769230808</v>
      </c>
    </row>
    <row r="15" spans="1:3">
      <c r="A15" s="16">
        <v>41</v>
      </c>
      <c r="B15" s="28" t="s">
        <v>172</v>
      </c>
      <c r="C15" s="15">
        <v>0</v>
      </c>
    </row>
    <row r="16" spans="1:3">
      <c r="A16" s="16">
        <v>6000</v>
      </c>
      <c r="B16" s="28" t="s">
        <v>70</v>
      </c>
      <c r="C16" s="15">
        <v>0</v>
      </c>
    </row>
    <row r="17" spans="1:3">
      <c r="A17" s="16">
        <v>697</v>
      </c>
      <c r="B17" s="28" t="s">
        <v>21</v>
      </c>
      <c r="C17" s="15">
        <v>10032.074000000019</v>
      </c>
    </row>
    <row r="18" spans="1:3">
      <c r="A18" s="16">
        <v>698</v>
      </c>
      <c r="B18" s="28" t="s">
        <v>189</v>
      </c>
      <c r="C18" s="15">
        <v>5018.5307692307779</v>
      </c>
    </row>
    <row r="19" spans="1:3">
      <c r="A19" s="16">
        <v>2043</v>
      </c>
      <c r="B19" s="28" t="s">
        <v>191</v>
      </c>
      <c r="C19" s="15">
        <v>0</v>
      </c>
    </row>
    <row r="20" spans="1:3">
      <c r="A20" s="16">
        <v>317</v>
      </c>
      <c r="B20" s="28" t="s">
        <v>230</v>
      </c>
      <c r="C20" s="15">
        <v>0</v>
      </c>
    </row>
    <row r="21" spans="1:3">
      <c r="A21" s="16">
        <v>373</v>
      </c>
      <c r="B21" s="28" t="s">
        <v>67</v>
      </c>
      <c r="C21" s="15">
        <v>0</v>
      </c>
    </row>
    <row r="22" spans="1:3">
      <c r="A22" s="16">
        <v>877</v>
      </c>
      <c r="B22" s="28" t="s">
        <v>152</v>
      </c>
      <c r="C22" s="15">
        <v>0</v>
      </c>
    </row>
    <row r="23" spans="1:3">
      <c r="A23" s="16">
        <v>800</v>
      </c>
      <c r="B23" s="28" t="s">
        <v>239</v>
      </c>
      <c r="C23" s="15">
        <v>0</v>
      </c>
    </row>
    <row r="24" spans="1:3">
      <c r="A24" s="16">
        <v>288</v>
      </c>
      <c r="B24" s="28" t="s">
        <v>46</v>
      </c>
      <c r="C24" s="15">
        <v>0</v>
      </c>
    </row>
    <row r="25" spans="1:3">
      <c r="A25" s="16">
        <v>200</v>
      </c>
      <c r="B25" s="28" t="s">
        <v>175</v>
      </c>
      <c r="C25" s="15">
        <v>0</v>
      </c>
    </row>
    <row r="26" spans="1:3">
      <c r="A26" s="16">
        <v>326</v>
      </c>
      <c r="B26" s="28" t="s">
        <v>18</v>
      </c>
      <c r="C26" s="15">
        <v>14984.60815384618</v>
      </c>
    </row>
    <row r="27" spans="1:3">
      <c r="A27" s="16">
        <v>252</v>
      </c>
      <c r="B27" s="28" t="s">
        <v>195</v>
      </c>
      <c r="C27" s="15">
        <v>0</v>
      </c>
    </row>
    <row r="28" spans="1:3">
      <c r="A28" s="16">
        <v>386</v>
      </c>
      <c r="B28" s="28" t="s">
        <v>194</v>
      </c>
      <c r="C28" s="15">
        <v>0</v>
      </c>
    </row>
    <row r="29" spans="1:3">
      <c r="A29" s="16">
        <v>418</v>
      </c>
      <c r="B29" s="28" t="s">
        <v>69</v>
      </c>
      <c r="C29" s="15">
        <v>0</v>
      </c>
    </row>
    <row r="30" spans="1:3">
      <c r="A30" s="16">
        <v>9800</v>
      </c>
      <c r="B30" s="13" t="s">
        <v>343</v>
      </c>
      <c r="C30" s="15">
        <v>0</v>
      </c>
    </row>
    <row r="31" spans="1:3">
      <c r="A31" s="16">
        <v>389</v>
      </c>
      <c r="B31" s="28" t="s">
        <v>144</v>
      </c>
      <c r="C31" s="15">
        <v>0</v>
      </c>
    </row>
    <row r="32" spans="1:3">
      <c r="A32" s="16">
        <v>617</v>
      </c>
      <c r="B32" s="28" t="s">
        <v>168</v>
      </c>
      <c r="C32" s="15">
        <v>8761.5384615384773</v>
      </c>
    </row>
    <row r="33" spans="1:3">
      <c r="A33" s="16">
        <v>33</v>
      </c>
      <c r="B33" s="28" t="s">
        <v>86</v>
      </c>
      <c r="C33" s="15">
        <v>0</v>
      </c>
    </row>
    <row r="34" spans="1:3">
      <c r="A34" s="16">
        <v>628</v>
      </c>
      <c r="B34" s="28" t="s">
        <v>251</v>
      </c>
      <c r="C34" s="15">
        <v>0</v>
      </c>
    </row>
    <row r="35" spans="1:3">
      <c r="A35" s="16">
        <v>853</v>
      </c>
      <c r="B35" s="28" t="s">
        <v>178</v>
      </c>
      <c r="C35" s="15">
        <v>0</v>
      </c>
    </row>
    <row r="36" spans="1:3">
      <c r="A36" s="16">
        <v>872</v>
      </c>
      <c r="B36" s="28" t="s">
        <v>347</v>
      </c>
      <c r="C36" s="15">
        <v>0</v>
      </c>
    </row>
    <row r="37" spans="1:3">
      <c r="A37" s="16">
        <v>379</v>
      </c>
      <c r="B37" s="28" t="s">
        <v>201</v>
      </c>
      <c r="C37" s="15">
        <v>0</v>
      </c>
    </row>
    <row r="38" spans="1:3">
      <c r="A38" s="16">
        <v>683</v>
      </c>
      <c r="B38" s="28" t="s">
        <v>235</v>
      </c>
      <c r="C38" s="15">
        <v>0</v>
      </c>
    </row>
    <row r="39" spans="1:3">
      <c r="A39" s="16">
        <v>870</v>
      </c>
      <c r="B39" s="28" t="s">
        <v>288</v>
      </c>
      <c r="C39" s="15">
        <v>8212.6686153846294</v>
      </c>
    </row>
    <row r="40" spans="1:3">
      <c r="A40" s="16">
        <v>50</v>
      </c>
      <c r="B40" s="28" t="s">
        <v>216</v>
      </c>
      <c r="C40" s="15">
        <v>0</v>
      </c>
    </row>
    <row r="41" spans="1:3">
      <c r="A41" s="16">
        <v>2018</v>
      </c>
      <c r="B41" s="28" t="s">
        <v>167</v>
      </c>
      <c r="C41" s="15">
        <v>11115.384615384635</v>
      </c>
    </row>
    <row r="42" spans="1:3">
      <c r="A42" s="16">
        <v>173</v>
      </c>
      <c r="B42" s="28" t="s">
        <v>150</v>
      </c>
      <c r="C42" s="15">
        <v>14234.955230769256</v>
      </c>
    </row>
    <row r="43" spans="1:3">
      <c r="A43" s="16">
        <v>207</v>
      </c>
      <c r="B43" s="28" t="s">
        <v>35</v>
      </c>
      <c r="C43" s="15">
        <v>0</v>
      </c>
    </row>
    <row r="44" spans="1:3">
      <c r="A44" s="16">
        <v>360</v>
      </c>
      <c r="B44" s="28" t="s">
        <v>231</v>
      </c>
      <c r="C44" s="15">
        <v>0</v>
      </c>
    </row>
    <row r="45" spans="1:3">
      <c r="A45" s="16">
        <v>1077</v>
      </c>
      <c r="B45" s="28" t="s">
        <v>151</v>
      </c>
      <c r="C45" s="15">
        <v>0</v>
      </c>
    </row>
    <row r="46" spans="1:3">
      <c r="A46" s="16">
        <v>627</v>
      </c>
      <c r="B46" s="28" t="s">
        <v>267</v>
      </c>
      <c r="C46" s="15">
        <v>0</v>
      </c>
    </row>
    <row r="47" spans="1:3">
      <c r="A47" s="16">
        <v>346</v>
      </c>
      <c r="B47" s="28" t="s">
        <v>170</v>
      </c>
      <c r="C47" s="15">
        <v>0</v>
      </c>
    </row>
    <row r="48" spans="1:3">
      <c r="A48" s="16">
        <v>225</v>
      </c>
      <c r="B48" s="28" t="s">
        <v>61</v>
      </c>
      <c r="C48" s="15">
        <v>0</v>
      </c>
    </row>
    <row r="49" spans="1:3">
      <c r="A49" s="16">
        <v>239</v>
      </c>
      <c r="B49" s="28" t="s">
        <v>145</v>
      </c>
      <c r="C49" s="15">
        <v>0</v>
      </c>
    </row>
    <row r="50" spans="1:3">
      <c r="A50" s="16">
        <v>734</v>
      </c>
      <c r="B50" s="28" t="s">
        <v>163</v>
      </c>
      <c r="C50" s="15">
        <v>5781.8987692307801</v>
      </c>
    </row>
    <row r="51" spans="1:3">
      <c r="A51" s="16">
        <v>144</v>
      </c>
      <c r="B51" s="28" t="s">
        <v>199</v>
      </c>
      <c r="C51" s="15">
        <v>0</v>
      </c>
    </row>
    <row r="52" spans="1:3">
      <c r="A52" s="16">
        <v>72</v>
      </c>
      <c r="B52" s="28" t="s">
        <v>95</v>
      </c>
      <c r="C52" s="15">
        <v>8571.6615384615543</v>
      </c>
    </row>
    <row r="53" spans="1:3">
      <c r="A53" s="16">
        <v>218</v>
      </c>
      <c r="B53" s="28" t="s">
        <v>202</v>
      </c>
      <c r="C53" s="15">
        <v>0</v>
      </c>
    </row>
    <row r="54" spans="1:3">
      <c r="A54" s="16">
        <v>541</v>
      </c>
      <c r="B54" s="28" t="s">
        <v>333</v>
      </c>
      <c r="C54" s="15">
        <v>0</v>
      </c>
    </row>
    <row r="55" spans="1:3">
      <c r="A55" s="16">
        <v>842</v>
      </c>
      <c r="B55" s="28" t="s">
        <v>209</v>
      </c>
      <c r="C55" s="15">
        <v>0</v>
      </c>
    </row>
    <row r="56" spans="1:3">
      <c r="A56" s="21">
        <v>494</v>
      </c>
      <c r="B56" s="14" t="s">
        <v>334</v>
      </c>
      <c r="C56" s="15">
        <v>0</v>
      </c>
    </row>
    <row r="57" spans="1:3">
      <c r="A57" s="16">
        <v>738</v>
      </c>
      <c r="B57" s="28" t="s">
        <v>232</v>
      </c>
      <c r="C57" s="15">
        <v>0</v>
      </c>
    </row>
    <row r="58" spans="1:3">
      <c r="A58" s="16">
        <v>675</v>
      </c>
      <c r="B58" s="28" t="s">
        <v>217</v>
      </c>
      <c r="C58" s="15">
        <v>9628.5489230769399</v>
      </c>
    </row>
    <row r="59" spans="1:3">
      <c r="A59" s="16">
        <v>191</v>
      </c>
      <c r="B59" s="28" t="s">
        <v>190</v>
      </c>
      <c r="C59" s="15">
        <v>0</v>
      </c>
    </row>
    <row r="60" spans="1:3">
      <c r="A60" s="16">
        <v>9700</v>
      </c>
      <c r="B60" s="28" t="s">
        <v>37</v>
      </c>
      <c r="C60" s="15">
        <v>0</v>
      </c>
    </row>
    <row r="61" spans="1:3">
      <c r="A61" s="16">
        <v>434</v>
      </c>
      <c r="B61" s="28" t="s">
        <v>237</v>
      </c>
      <c r="C61" s="15">
        <v>0</v>
      </c>
    </row>
    <row r="62" spans="1:3">
      <c r="A62" s="16">
        <v>377</v>
      </c>
      <c r="B62" s="28" t="s">
        <v>213</v>
      </c>
      <c r="C62" s="15">
        <v>8847.3283076923235</v>
      </c>
    </row>
    <row r="63" spans="1:3">
      <c r="A63" s="16">
        <v>423</v>
      </c>
      <c r="B63" s="28" t="s">
        <v>148</v>
      </c>
      <c r="C63" s="15">
        <v>0</v>
      </c>
    </row>
    <row r="64" spans="1:3">
      <c r="A64" s="16">
        <v>6400</v>
      </c>
      <c r="B64" s="28" t="s">
        <v>317</v>
      </c>
      <c r="C64" s="15">
        <v>0</v>
      </c>
    </row>
    <row r="65" spans="1:3">
      <c r="A65" s="16">
        <v>9300</v>
      </c>
      <c r="B65" s="28" t="s">
        <v>155</v>
      </c>
      <c r="C65" s="15">
        <v>0</v>
      </c>
    </row>
    <row r="66" spans="1:3">
      <c r="A66" s="16">
        <v>1290</v>
      </c>
      <c r="B66" s="28" t="s">
        <v>245</v>
      </c>
      <c r="C66" s="15">
        <v>0</v>
      </c>
    </row>
    <row r="67" spans="1:3">
      <c r="A67" s="16">
        <v>235</v>
      </c>
      <c r="B67" s="28" t="s">
        <v>256</v>
      </c>
      <c r="C67" s="15">
        <v>0</v>
      </c>
    </row>
    <row r="68" spans="1:3">
      <c r="A68" s="16">
        <v>717</v>
      </c>
      <c r="B68" s="28" t="s">
        <v>14</v>
      </c>
      <c r="C68" s="15">
        <v>0</v>
      </c>
    </row>
    <row r="69" spans="1:3">
      <c r="A69" s="16">
        <v>205</v>
      </c>
      <c r="B69" s="28" t="s">
        <v>160</v>
      </c>
      <c r="C69" s="15">
        <v>0</v>
      </c>
    </row>
    <row r="70" spans="1:3">
      <c r="A70" s="16">
        <v>6500</v>
      </c>
      <c r="B70" s="28" t="s">
        <v>84</v>
      </c>
      <c r="C70" s="15">
        <v>0</v>
      </c>
    </row>
    <row r="71" spans="1:3">
      <c r="A71" s="16">
        <v>6600</v>
      </c>
      <c r="B71" s="28" t="s">
        <v>335</v>
      </c>
      <c r="C71" s="15">
        <v>0</v>
      </c>
    </row>
    <row r="72" spans="1:3">
      <c r="A72" s="16">
        <v>662</v>
      </c>
      <c r="B72" s="28" t="s">
        <v>12</v>
      </c>
      <c r="C72" s="15">
        <v>0</v>
      </c>
    </row>
    <row r="73" spans="1:3">
      <c r="A73" s="16">
        <v>115</v>
      </c>
      <c r="B73" s="28" t="s">
        <v>265</v>
      </c>
      <c r="C73" s="15">
        <v>0</v>
      </c>
    </row>
    <row r="74" spans="1:3">
      <c r="A74" s="16">
        <v>355</v>
      </c>
      <c r="B74" s="28" t="s">
        <v>214</v>
      </c>
      <c r="C74" s="15">
        <v>8401.9230769230926</v>
      </c>
    </row>
    <row r="75" spans="1:3">
      <c r="A75" s="16">
        <v>219</v>
      </c>
      <c r="B75" s="28" t="s">
        <v>22</v>
      </c>
      <c r="C75" s="15">
        <v>0</v>
      </c>
    </row>
    <row r="76" spans="1:3">
      <c r="A76" s="16">
        <v>162</v>
      </c>
      <c r="B76" s="28" t="s">
        <v>44</v>
      </c>
      <c r="C76" s="15">
        <v>0</v>
      </c>
    </row>
    <row r="77" spans="1:3">
      <c r="A77" s="16">
        <v>807</v>
      </c>
      <c r="B77" s="28" t="s">
        <v>162</v>
      </c>
      <c r="C77" s="15">
        <v>0</v>
      </c>
    </row>
    <row r="78" spans="1:3">
      <c r="A78" s="16">
        <v>422</v>
      </c>
      <c r="B78" s="28" t="s">
        <v>23</v>
      </c>
      <c r="C78" s="15">
        <v>0</v>
      </c>
    </row>
    <row r="79" spans="1:3">
      <c r="A79" s="16">
        <v>1247</v>
      </c>
      <c r="B79" s="28" t="s">
        <v>85</v>
      </c>
      <c r="C79" s="15">
        <v>0</v>
      </c>
    </row>
    <row r="80" spans="1:3">
      <c r="A80" s="16">
        <v>2730</v>
      </c>
      <c r="B80" s="28" t="s">
        <v>336</v>
      </c>
      <c r="C80" s="15">
        <v>0</v>
      </c>
    </row>
    <row r="81" spans="1:3">
      <c r="A81" s="16">
        <v>2720</v>
      </c>
      <c r="B81" s="28" t="s">
        <v>208</v>
      </c>
      <c r="C81" s="15">
        <v>0</v>
      </c>
    </row>
    <row r="82" spans="1:3">
      <c r="A82" s="16">
        <v>758</v>
      </c>
      <c r="B82" s="28" t="s">
        <v>62</v>
      </c>
      <c r="C82" s="15">
        <v>0</v>
      </c>
    </row>
    <row r="83" spans="1:3">
      <c r="A83" s="16">
        <v>753</v>
      </c>
      <c r="B83" s="28" t="s">
        <v>176</v>
      </c>
      <c r="C83" s="15">
        <v>0</v>
      </c>
    </row>
    <row r="84" spans="1:3">
      <c r="A84" s="16">
        <v>417</v>
      </c>
      <c r="B84" s="28" t="s">
        <v>166</v>
      </c>
      <c r="C84" s="15">
        <v>26829.230000000047</v>
      </c>
    </row>
    <row r="85" spans="1:3">
      <c r="A85" s="16">
        <v>183</v>
      </c>
      <c r="B85" s="28" t="s">
        <v>43</v>
      </c>
      <c r="C85" s="15">
        <v>0</v>
      </c>
    </row>
    <row r="86" spans="1:3">
      <c r="A86" s="16">
        <v>180</v>
      </c>
      <c r="B86" s="28" t="s">
        <v>247</v>
      </c>
      <c r="C86" s="15">
        <v>0</v>
      </c>
    </row>
    <row r="87" spans="1:3">
      <c r="A87" s="16">
        <v>633</v>
      </c>
      <c r="B87" s="28" t="s">
        <v>337</v>
      </c>
      <c r="C87" s="15">
        <v>0</v>
      </c>
    </row>
    <row r="88" spans="1:3">
      <c r="A88" s="16">
        <v>427</v>
      </c>
      <c r="B88" s="28" t="s">
        <v>238</v>
      </c>
      <c r="C88" s="15">
        <v>0</v>
      </c>
    </row>
    <row r="89" spans="1:3">
      <c r="A89" s="16">
        <v>310</v>
      </c>
      <c r="B89" s="28" t="s">
        <v>99</v>
      </c>
      <c r="C89" s="15">
        <v>24449.007692307736</v>
      </c>
    </row>
    <row r="90" spans="1:3">
      <c r="A90" s="16">
        <v>582</v>
      </c>
      <c r="B90" s="28" t="s">
        <v>181</v>
      </c>
      <c r="C90" s="15">
        <v>0</v>
      </c>
    </row>
    <row r="91" spans="1:3">
      <c r="A91" s="16">
        <v>187</v>
      </c>
      <c r="B91" s="28" t="s">
        <v>29</v>
      </c>
      <c r="C91" s="15">
        <v>1595.0236923076952</v>
      </c>
    </row>
    <row r="92" spans="1:3">
      <c r="A92" s="16">
        <v>217</v>
      </c>
      <c r="B92" s="28" t="s">
        <v>24</v>
      </c>
      <c r="C92" s="15">
        <v>7810.2838461538604</v>
      </c>
    </row>
    <row r="93" spans="1:3">
      <c r="A93" s="16">
        <v>190</v>
      </c>
      <c r="B93" s="28" t="s">
        <v>17</v>
      </c>
      <c r="C93" s="15">
        <v>56277.215846153944</v>
      </c>
    </row>
    <row r="94" spans="1:3">
      <c r="A94" s="16">
        <v>193</v>
      </c>
      <c r="B94" s="28" t="s">
        <v>16</v>
      </c>
      <c r="C94" s="15">
        <v>1792.2132307692341</v>
      </c>
    </row>
    <row r="95" spans="1:3">
      <c r="A95" s="16">
        <v>233</v>
      </c>
      <c r="B95" s="28" t="s">
        <v>19</v>
      </c>
      <c r="C95" s="15">
        <v>6989.1367692307813</v>
      </c>
    </row>
    <row r="96" spans="1:3">
      <c r="A96" s="16">
        <v>168</v>
      </c>
      <c r="B96" s="28" t="s">
        <v>173</v>
      </c>
      <c r="C96" s="15">
        <v>0</v>
      </c>
    </row>
    <row r="97" spans="1:3">
      <c r="A97" s="16">
        <v>170</v>
      </c>
      <c r="B97" s="28" t="s">
        <v>165</v>
      </c>
      <c r="C97" s="15">
        <v>0</v>
      </c>
    </row>
    <row r="98" spans="1:3">
      <c r="A98" s="16">
        <v>387</v>
      </c>
      <c r="B98" s="28" t="s">
        <v>33</v>
      </c>
      <c r="C98" s="15">
        <v>1340.9076923076948</v>
      </c>
    </row>
    <row r="99" spans="1:3">
      <c r="A99" s="16">
        <v>98</v>
      </c>
      <c r="B99" s="28" t="s">
        <v>36</v>
      </c>
      <c r="C99" s="15">
        <v>0</v>
      </c>
    </row>
    <row r="100" spans="1:3">
      <c r="A100" s="16">
        <v>316</v>
      </c>
      <c r="B100" s="28" t="s">
        <v>221</v>
      </c>
      <c r="C100" s="15">
        <v>0</v>
      </c>
    </row>
    <row r="101" spans="1:3">
      <c r="A101" s="16">
        <v>6900</v>
      </c>
      <c r="B101" s="28" t="s">
        <v>259</v>
      </c>
      <c r="C101" s="15">
        <v>0</v>
      </c>
    </row>
    <row r="102" spans="1:3">
      <c r="A102" s="16">
        <v>249</v>
      </c>
      <c r="B102" s="28" t="s">
        <v>224</v>
      </c>
      <c r="C102" s="15">
        <v>0</v>
      </c>
    </row>
    <row r="103" spans="1:3">
      <c r="A103" s="16">
        <v>189</v>
      </c>
      <c r="B103" s="28" t="s">
        <v>41</v>
      </c>
      <c r="C103" s="15">
        <v>0</v>
      </c>
    </row>
    <row r="104" spans="1:3">
      <c r="A104" s="16">
        <v>634</v>
      </c>
      <c r="B104" s="28" t="s">
        <v>262</v>
      </c>
      <c r="C104" s="15">
        <v>0</v>
      </c>
    </row>
    <row r="105" spans="1:3">
      <c r="A105" s="16">
        <v>654</v>
      </c>
      <c r="B105" s="28" t="s">
        <v>282</v>
      </c>
      <c r="C105" s="15">
        <v>0</v>
      </c>
    </row>
    <row r="106" spans="1:3">
      <c r="A106" s="16">
        <v>267</v>
      </c>
      <c r="B106" s="28" t="s">
        <v>182</v>
      </c>
      <c r="C106" s="15">
        <v>0</v>
      </c>
    </row>
    <row r="107" spans="1:3">
      <c r="A107" s="16">
        <v>580</v>
      </c>
      <c r="B107" s="28" t="s">
        <v>192</v>
      </c>
      <c r="C107" s="15">
        <v>0</v>
      </c>
    </row>
    <row r="108" spans="1:3">
      <c r="A108" s="16">
        <v>715</v>
      </c>
      <c r="B108" s="28" t="s">
        <v>169</v>
      </c>
      <c r="C108" s="15">
        <v>0</v>
      </c>
    </row>
    <row r="109" spans="1:3">
      <c r="A109" s="16">
        <v>7000</v>
      </c>
      <c r="B109" s="28" t="s">
        <v>184</v>
      </c>
      <c r="C109" s="15">
        <v>0</v>
      </c>
    </row>
    <row r="110" spans="1:3">
      <c r="A110" s="16">
        <v>1171</v>
      </c>
      <c r="B110" s="28" t="s">
        <v>183</v>
      </c>
      <c r="C110" s="15">
        <v>0</v>
      </c>
    </row>
    <row r="111" spans="1:3">
      <c r="A111" s="16">
        <v>2055</v>
      </c>
      <c r="B111" s="28" t="s">
        <v>210</v>
      </c>
      <c r="C111" s="15">
        <v>5109.3447692307782</v>
      </c>
    </row>
    <row r="112" spans="1:3">
      <c r="A112" s="16">
        <v>689</v>
      </c>
      <c r="B112" s="28" t="s">
        <v>233</v>
      </c>
      <c r="C112" s="15">
        <v>0</v>
      </c>
    </row>
    <row r="113" spans="1:3">
      <c r="A113" s="16">
        <v>375</v>
      </c>
      <c r="B113" s="28" t="s">
        <v>220</v>
      </c>
      <c r="C113" s="15">
        <v>0</v>
      </c>
    </row>
    <row r="114" spans="1:3">
      <c r="A114" s="16">
        <v>722</v>
      </c>
      <c r="B114" s="28" t="s">
        <v>42</v>
      </c>
      <c r="C114" s="15">
        <v>0</v>
      </c>
    </row>
    <row r="115" spans="1:3">
      <c r="A115" s="16">
        <v>606</v>
      </c>
      <c r="B115" s="28" t="s">
        <v>228</v>
      </c>
      <c r="C115" s="15">
        <v>0</v>
      </c>
    </row>
    <row r="116" spans="1:3">
      <c r="A116" s="16">
        <v>1128</v>
      </c>
      <c r="B116" s="28" t="s">
        <v>229</v>
      </c>
      <c r="C116" s="15">
        <v>0</v>
      </c>
    </row>
    <row r="117" spans="1:3">
      <c r="A117" s="16">
        <v>649</v>
      </c>
      <c r="B117" s="28" t="s">
        <v>338</v>
      </c>
      <c r="C117" s="15">
        <v>0</v>
      </c>
    </row>
    <row r="118" spans="1:3">
      <c r="A118" s="16">
        <v>382</v>
      </c>
      <c r="B118" s="28" t="s">
        <v>98</v>
      </c>
      <c r="C118" s="15">
        <v>0</v>
      </c>
    </row>
    <row r="119" spans="1:3">
      <c r="A119" s="16">
        <v>197</v>
      </c>
      <c r="B119" s="28" t="s">
        <v>97</v>
      </c>
      <c r="C119" s="15">
        <v>17894.472000000031</v>
      </c>
    </row>
    <row r="120" spans="1:3">
      <c r="A120" s="16">
        <v>694</v>
      </c>
      <c r="B120" s="28" t="s">
        <v>96</v>
      </c>
      <c r="C120" s="15">
        <v>8627.8923076923238</v>
      </c>
    </row>
    <row r="121" spans="1:3">
      <c r="A121" s="16">
        <v>290</v>
      </c>
      <c r="B121" s="28" t="s">
        <v>53</v>
      </c>
      <c r="C121" s="15">
        <v>0</v>
      </c>
    </row>
    <row r="122" spans="1:3">
      <c r="A122" s="16">
        <v>344</v>
      </c>
      <c r="B122" s="28" t="s">
        <v>77</v>
      </c>
      <c r="C122" s="15">
        <v>8589.1846153846309</v>
      </c>
    </row>
    <row r="123" spans="1:3">
      <c r="A123" s="16">
        <v>230</v>
      </c>
      <c r="B123" s="28" t="s">
        <v>40</v>
      </c>
      <c r="C123" s="15">
        <v>0</v>
      </c>
    </row>
    <row r="124" spans="1:3">
      <c r="A124" s="16">
        <v>648</v>
      </c>
      <c r="B124" s="28" t="s">
        <v>76</v>
      </c>
      <c r="C124" s="15">
        <v>9065.9692307692476</v>
      </c>
    </row>
    <row r="125" spans="1:3">
      <c r="A125" s="16">
        <v>194</v>
      </c>
      <c r="B125" s="28" t="s">
        <v>174</v>
      </c>
      <c r="C125" s="15">
        <v>0</v>
      </c>
    </row>
    <row r="126" spans="1:3">
      <c r="A126" s="16">
        <v>213</v>
      </c>
      <c r="B126" s="28" t="s">
        <v>158</v>
      </c>
      <c r="C126" s="15">
        <v>0</v>
      </c>
    </row>
    <row r="127" spans="1:3">
      <c r="A127" s="16">
        <v>425</v>
      </c>
      <c r="B127" s="28" t="s">
        <v>47</v>
      </c>
      <c r="C127" s="15">
        <v>0</v>
      </c>
    </row>
    <row r="128" spans="1:3">
      <c r="A128" s="16">
        <v>312</v>
      </c>
      <c r="B128" s="28" t="s">
        <v>241</v>
      </c>
      <c r="C128" s="15">
        <v>0</v>
      </c>
    </row>
    <row r="129" spans="1:3">
      <c r="A129" s="16">
        <v>686</v>
      </c>
      <c r="B129" s="28" t="s">
        <v>28</v>
      </c>
      <c r="C129" s="15">
        <v>0</v>
      </c>
    </row>
    <row r="130" spans="1:3">
      <c r="A130" s="16">
        <v>858</v>
      </c>
      <c r="B130" s="28" t="s">
        <v>171</v>
      </c>
      <c r="C130" s="15">
        <v>0</v>
      </c>
    </row>
    <row r="131" spans="1:3">
      <c r="A131" s="16">
        <v>447</v>
      </c>
      <c r="B131" s="28" t="s">
        <v>65</v>
      </c>
      <c r="C131" s="15">
        <v>0</v>
      </c>
    </row>
    <row r="132" spans="1:3">
      <c r="A132" s="16">
        <v>449</v>
      </c>
      <c r="B132" s="28" t="s">
        <v>226</v>
      </c>
      <c r="C132" s="15">
        <v>0</v>
      </c>
    </row>
    <row r="133" spans="1:3">
      <c r="A133" s="16">
        <v>433</v>
      </c>
      <c r="B133" s="28" t="s">
        <v>211</v>
      </c>
      <c r="C133" s="15">
        <v>0</v>
      </c>
    </row>
    <row r="134" spans="1:3">
      <c r="A134" s="16">
        <v>705</v>
      </c>
      <c r="B134" s="28" t="s">
        <v>215</v>
      </c>
      <c r="C134" s="15">
        <v>8589.4461538461692</v>
      </c>
    </row>
    <row r="135" spans="1:3">
      <c r="A135" s="16">
        <v>851</v>
      </c>
      <c r="B135" s="28" t="s">
        <v>45</v>
      </c>
      <c r="C135" s="15">
        <v>10083.257076923095</v>
      </c>
    </row>
    <row r="136" spans="1:3">
      <c r="A136" s="16">
        <v>359</v>
      </c>
      <c r="B136" s="28" t="s">
        <v>186</v>
      </c>
      <c r="C136" s="15">
        <v>0</v>
      </c>
    </row>
    <row r="137" spans="1:3">
      <c r="A137" s="16">
        <v>808</v>
      </c>
      <c r="B137" s="28" t="s">
        <v>212</v>
      </c>
      <c r="C137" s="15">
        <v>0</v>
      </c>
    </row>
    <row r="138" spans="1:3">
      <c r="A138" s="16">
        <v>769</v>
      </c>
      <c r="B138" s="28" t="s">
        <v>243</v>
      </c>
      <c r="C138" s="15">
        <v>16691.50753846157</v>
      </c>
    </row>
    <row r="139" spans="1:3">
      <c r="A139" s="16">
        <v>7400</v>
      </c>
      <c r="B139" s="28" t="s">
        <v>156</v>
      </c>
      <c r="C139" s="15">
        <v>0</v>
      </c>
    </row>
    <row r="140" spans="1:3">
      <c r="A140" s="16">
        <v>578</v>
      </c>
      <c r="B140" s="28" t="s">
        <v>348</v>
      </c>
      <c r="C140" s="15">
        <v>0</v>
      </c>
    </row>
    <row r="141" spans="1:3">
      <c r="A141" s="16">
        <v>610</v>
      </c>
      <c r="B141" s="28" t="s">
        <v>187</v>
      </c>
      <c r="C141" s="15">
        <v>0</v>
      </c>
    </row>
    <row r="142" spans="1:3">
      <c r="A142" s="16">
        <v>2035</v>
      </c>
      <c r="B142" s="28" t="s">
        <v>32</v>
      </c>
      <c r="C142" s="15">
        <v>0</v>
      </c>
    </row>
    <row r="143" spans="1:3">
      <c r="A143" s="16">
        <v>810</v>
      </c>
      <c r="B143" s="28" t="s">
        <v>207</v>
      </c>
      <c r="C143" s="15">
        <v>0</v>
      </c>
    </row>
    <row r="144" spans="1:3">
      <c r="A144" s="16">
        <v>837</v>
      </c>
      <c r="B144" s="28" t="s">
        <v>200</v>
      </c>
      <c r="C144" s="15">
        <v>0</v>
      </c>
    </row>
    <row r="145" spans="1:3">
      <c r="A145" s="16">
        <v>687</v>
      </c>
      <c r="B145" s="28" t="s">
        <v>234</v>
      </c>
      <c r="C145" s="15">
        <v>11910.150307692329</v>
      </c>
    </row>
    <row r="146" spans="1:3">
      <c r="A146" s="16">
        <v>74</v>
      </c>
      <c r="B146" s="28" t="s">
        <v>339</v>
      </c>
      <c r="C146" s="15">
        <v>0</v>
      </c>
    </row>
    <row r="147" spans="1:3">
      <c r="A147" s="16">
        <v>167</v>
      </c>
      <c r="B147" s="28" t="s">
        <v>149</v>
      </c>
      <c r="C147" s="15">
        <v>8641.7538461538625</v>
      </c>
    </row>
    <row r="148" spans="1:3">
      <c r="A148" s="16">
        <v>289</v>
      </c>
      <c r="B148" s="28" t="s">
        <v>102</v>
      </c>
      <c r="C148" s="15">
        <v>0</v>
      </c>
    </row>
    <row r="149" spans="1:3">
      <c r="A149" s="16">
        <v>157</v>
      </c>
      <c r="B149" s="28" t="s">
        <v>25</v>
      </c>
      <c r="C149" s="15">
        <v>0</v>
      </c>
    </row>
    <row r="150" spans="1:3">
      <c r="A150" s="16">
        <v>1320</v>
      </c>
      <c r="B150" s="28" t="s">
        <v>340</v>
      </c>
      <c r="C150" s="15">
        <v>0</v>
      </c>
    </row>
    <row r="151" spans="1:3">
      <c r="A151" s="16">
        <v>426</v>
      </c>
      <c r="B151" s="28" t="s">
        <v>147</v>
      </c>
      <c r="C151" s="15">
        <v>0</v>
      </c>
    </row>
    <row r="152" spans="1:3">
      <c r="A152" s="16">
        <v>223</v>
      </c>
      <c r="B152" s="28" t="s">
        <v>66</v>
      </c>
      <c r="C152" s="15">
        <v>0</v>
      </c>
    </row>
    <row r="153" spans="1:3">
      <c r="A153" s="16">
        <v>139</v>
      </c>
      <c r="B153" s="28" t="s">
        <v>205</v>
      </c>
      <c r="C153" s="15">
        <v>8515.4307692307848</v>
      </c>
    </row>
    <row r="154" spans="1:3">
      <c r="A154" s="16">
        <v>880</v>
      </c>
      <c r="B154" s="28" t="s">
        <v>198</v>
      </c>
      <c r="C154" s="15">
        <v>0</v>
      </c>
    </row>
    <row r="155" spans="1:3">
      <c r="A155" s="16">
        <v>871</v>
      </c>
      <c r="B155" s="28" t="s">
        <v>204</v>
      </c>
      <c r="C155" s="15">
        <v>0</v>
      </c>
    </row>
    <row r="156" spans="1:3">
      <c r="A156" s="16">
        <v>737</v>
      </c>
      <c r="B156" s="28" t="s">
        <v>344</v>
      </c>
      <c r="C156" s="15">
        <v>0</v>
      </c>
    </row>
    <row r="157" spans="1:3">
      <c r="A157" s="16">
        <v>773</v>
      </c>
      <c r="B157" s="28" t="s">
        <v>223</v>
      </c>
      <c r="C157" s="15">
        <v>0</v>
      </c>
    </row>
    <row r="158" spans="1:3">
      <c r="A158" s="16">
        <v>534</v>
      </c>
      <c r="B158" s="28" t="s">
        <v>263</v>
      </c>
      <c r="C158" s="15">
        <v>0</v>
      </c>
    </row>
    <row r="159" spans="1:3">
      <c r="A159" s="16">
        <v>637</v>
      </c>
      <c r="B159" s="28" t="s">
        <v>341</v>
      </c>
      <c r="C159" s="15">
        <v>0</v>
      </c>
    </row>
    <row r="160" spans="1:3">
      <c r="A160" s="16">
        <v>53</v>
      </c>
      <c r="B160" s="28" t="s">
        <v>342</v>
      </c>
      <c r="C160" s="15">
        <v>0</v>
      </c>
    </row>
    <row r="161" spans="1:3">
      <c r="A161" s="16">
        <v>537</v>
      </c>
      <c r="B161" s="28" t="s">
        <v>242</v>
      </c>
      <c r="C161" s="15">
        <v>0</v>
      </c>
    </row>
    <row r="162" spans="1:3">
      <c r="A162" s="16">
        <v>767</v>
      </c>
      <c r="B162" s="28" t="s">
        <v>38</v>
      </c>
      <c r="C162" s="15">
        <v>0</v>
      </c>
    </row>
    <row r="163" spans="1:3">
      <c r="A163" s="16">
        <v>7800</v>
      </c>
      <c r="B163" s="28" t="s">
        <v>63</v>
      </c>
      <c r="C163" s="15">
        <v>0</v>
      </c>
    </row>
    <row r="164" spans="1:3">
      <c r="A164" s="16">
        <v>171</v>
      </c>
      <c r="B164" s="28" t="s">
        <v>188</v>
      </c>
      <c r="C164" s="15">
        <v>0</v>
      </c>
    </row>
    <row r="165" spans="1:3">
      <c r="A165" s="16">
        <v>7900</v>
      </c>
      <c r="B165" s="28" t="s">
        <v>203</v>
      </c>
      <c r="C165" s="15">
        <v>0</v>
      </c>
    </row>
    <row r="166" spans="1:3">
      <c r="A166" s="16">
        <v>198</v>
      </c>
      <c r="B166" s="28" t="s">
        <v>15</v>
      </c>
      <c r="C166" s="15">
        <v>0</v>
      </c>
    </row>
    <row r="167" spans="1:3">
      <c r="A167" s="16">
        <v>276</v>
      </c>
      <c r="B167" s="28" t="s">
        <v>39</v>
      </c>
      <c r="C167" s="15">
        <v>0</v>
      </c>
    </row>
    <row r="168" spans="1:3">
      <c r="A168" s="16">
        <v>1148</v>
      </c>
      <c r="B168" s="28" t="s">
        <v>180</v>
      </c>
      <c r="C168" s="15">
        <v>0</v>
      </c>
    </row>
    <row r="169" spans="1:3">
      <c r="A169" s="16">
        <v>612</v>
      </c>
      <c r="B169" s="28" t="s">
        <v>236</v>
      </c>
      <c r="C169" s="15">
        <v>0</v>
      </c>
    </row>
    <row r="170" spans="1:3">
      <c r="A170" s="16">
        <v>195</v>
      </c>
      <c r="B170" s="28" t="s">
        <v>26</v>
      </c>
      <c r="C170" s="15">
        <v>0</v>
      </c>
    </row>
    <row r="171" spans="1:3">
      <c r="A171" s="16">
        <v>638</v>
      </c>
      <c r="B171" s="28" t="s">
        <v>244</v>
      </c>
      <c r="C171" s="15">
        <v>0</v>
      </c>
    </row>
    <row r="172" spans="1:3">
      <c r="A172" s="16">
        <v>2640</v>
      </c>
      <c r="B172" s="28" t="s">
        <v>227</v>
      </c>
      <c r="C172" s="15">
        <v>0</v>
      </c>
    </row>
    <row r="173" spans="1:3">
      <c r="A173" s="16">
        <v>444</v>
      </c>
      <c r="B173" s="28" t="s">
        <v>157</v>
      </c>
      <c r="C173" s="15">
        <v>26153.8461538462</v>
      </c>
    </row>
    <row r="174" spans="1:3">
      <c r="A174" s="16">
        <v>616</v>
      </c>
      <c r="B174" s="28" t="s">
        <v>225</v>
      </c>
      <c r="C174" s="15">
        <v>0</v>
      </c>
    </row>
    <row r="175" spans="1:3">
      <c r="A175" s="16">
        <v>206</v>
      </c>
      <c r="B175" s="28" t="s">
        <v>31</v>
      </c>
      <c r="C175" s="15">
        <v>0</v>
      </c>
    </row>
    <row r="176" spans="1:3">
      <c r="A176" s="16">
        <v>735</v>
      </c>
      <c r="B176" s="28" t="s">
        <v>164</v>
      </c>
      <c r="C176" s="15">
        <v>0</v>
      </c>
    </row>
    <row r="177" spans="1:3">
      <c r="A177" s="16">
        <v>8500</v>
      </c>
      <c r="B177" s="28" t="s">
        <v>185</v>
      </c>
      <c r="C177" s="15">
        <v>0</v>
      </c>
    </row>
    <row r="178" spans="1:3">
      <c r="A178" s="16">
        <v>8600</v>
      </c>
      <c r="B178" s="28" t="s">
        <v>206</v>
      </c>
      <c r="C178" s="15">
        <v>0</v>
      </c>
    </row>
    <row r="179" spans="1:3">
      <c r="A179" s="16">
        <v>184</v>
      </c>
      <c r="B179" s="28" t="s">
        <v>154</v>
      </c>
      <c r="C179" s="15">
        <v>8195.4803076923217</v>
      </c>
    </row>
    <row r="180" spans="1:3">
      <c r="A180" s="16">
        <v>2650</v>
      </c>
      <c r="B180" s="28" t="s">
        <v>219</v>
      </c>
      <c r="C180" s="15">
        <v>0</v>
      </c>
    </row>
    <row r="181" spans="1:3">
      <c r="A181" s="16">
        <v>127</v>
      </c>
      <c r="B181" s="28" t="s">
        <v>218</v>
      </c>
      <c r="C181" s="15">
        <v>0</v>
      </c>
    </row>
    <row r="182" spans="1:3">
      <c r="A182" s="16">
        <v>8700</v>
      </c>
      <c r="B182" s="28" t="s">
        <v>34</v>
      </c>
      <c r="C182" s="15">
        <v>0</v>
      </c>
    </row>
    <row r="183" spans="1:3">
      <c r="A183" s="16">
        <v>247</v>
      </c>
      <c r="B183" s="28" t="s">
        <v>197</v>
      </c>
      <c r="C183" s="15">
        <v>0</v>
      </c>
    </row>
    <row r="184" spans="1:3">
      <c r="A184" s="16">
        <v>284</v>
      </c>
      <c r="B184" s="28" t="s">
        <v>58</v>
      </c>
      <c r="C184" s="15">
        <v>0</v>
      </c>
    </row>
    <row r="185" spans="1:3">
      <c r="A185" s="16">
        <v>327</v>
      </c>
      <c r="B185" s="28" t="s">
        <v>222</v>
      </c>
      <c r="C185" s="15">
        <v>8454.8113846153992</v>
      </c>
    </row>
    <row r="186" spans="1:3">
      <c r="A186" s="16">
        <v>2008</v>
      </c>
      <c r="B186" s="28" t="s">
        <v>100</v>
      </c>
      <c r="C186" s="15">
        <v>0</v>
      </c>
    </row>
    <row r="187" spans="1:3">
      <c r="A187" s="16">
        <v>2015</v>
      </c>
      <c r="B187" s="28" t="s">
        <v>240</v>
      </c>
      <c r="C187" s="15">
        <v>0</v>
      </c>
    </row>
    <row r="188" spans="1:3">
      <c r="A188" s="16">
        <v>232</v>
      </c>
      <c r="B188" s="28" t="s">
        <v>161</v>
      </c>
      <c r="C188" s="15">
        <v>0</v>
      </c>
    </row>
    <row r="189" spans="1:3">
      <c r="A189" s="16">
        <v>661</v>
      </c>
      <c r="B189" s="28" t="s">
        <v>266</v>
      </c>
      <c r="C189" s="15">
        <v>0</v>
      </c>
    </row>
    <row r="190" spans="1:3">
      <c r="A190" s="16">
        <v>5000</v>
      </c>
      <c r="B190" s="28" t="s">
        <v>196</v>
      </c>
      <c r="C190" s="15">
        <v>0</v>
      </c>
    </row>
    <row r="191" spans="1:3">
      <c r="A191" s="16">
        <v>287</v>
      </c>
      <c r="B191" s="28" t="s">
        <v>159</v>
      </c>
      <c r="C191" s="15">
        <v>0</v>
      </c>
    </row>
    <row r="192" spans="1:3">
      <c r="A192" s="16">
        <v>154</v>
      </c>
      <c r="B192" s="28" t="s">
        <v>59</v>
      </c>
      <c r="C192" s="15">
        <v>0</v>
      </c>
    </row>
    <row r="193" spans="1:3">
      <c r="A193" s="16">
        <v>2003</v>
      </c>
      <c r="B193" s="28" t="s">
        <v>90</v>
      </c>
      <c r="C193" s="15">
        <v>0</v>
      </c>
    </row>
    <row r="194" spans="1:3">
      <c r="A194" s="16">
        <v>2002</v>
      </c>
      <c r="B194" s="28" t="s">
        <v>264</v>
      </c>
      <c r="C194" s="15">
        <v>2127.0478461538501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88"/>
  <sheetViews>
    <sheetView rightToLeft="1" zoomScale="70" zoomScaleNormal="70" workbookViewId="0">
      <selection activeCell="D30" sqref="D30"/>
    </sheetView>
  </sheetViews>
  <sheetFormatPr defaultRowHeight="14.5"/>
  <cols>
    <col min="1" max="1" width="6.08984375" bestFit="1" customWidth="1"/>
    <col min="2" max="2" width="12.453125" bestFit="1" customWidth="1"/>
    <col min="3" max="4" width="15.08984375" bestFit="1" customWidth="1"/>
    <col min="5" max="5" width="5.453125" bestFit="1" customWidth="1"/>
    <col min="6" max="6" width="9.08984375" bestFit="1" customWidth="1"/>
    <col min="7" max="7" width="19.453125" bestFit="1" customWidth="1"/>
    <col min="8" max="8" width="11.08984375" bestFit="1" customWidth="1"/>
    <col min="9" max="9" width="10.453125" bestFit="1" customWidth="1"/>
    <col min="10" max="10" width="11.08984375" bestFit="1" customWidth="1"/>
  </cols>
  <sheetData>
    <row r="1" spans="1:10">
      <c r="A1" s="71" t="s">
        <v>300</v>
      </c>
      <c r="B1" s="71"/>
      <c r="C1" s="71"/>
      <c r="D1" s="71"/>
      <c r="E1" s="71"/>
      <c r="F1" s="71"/>
      <c r="G1" s="71"/>
      <c r="H1" s="71"/>
      <c r="I1" s="71"/>
      <c r="J1" t="s">
        <v>329</v>
      </c>
    </row>
    <row r="2" spans="1:10" s="12" customFormat="1">
      <c r="A2" s="12" t="s">
        <v>0</v>
      </c>
      <c r="B2" s="12" t="s">
        <v>4</v>
      </c>
      <c r="C2" s="12" t="s">
        <v>5</v>
      </c>
      <c r="D2" s="12" t="s">
        <v>301</v>
      </c>
      <c r="E2" s="12" t="s">
        <v>2</v>
      </c>
      <c r="F2" s="12" t="s">
        <v>1</v>
      </c>
      <c r="G2" s="12" t="s">
        <v>3</v>
      </c>
      <c r="H2" s="12" t="s">
        <v>6</v>
      </c>
      <c r="I2" s="12" t="s">
        <v>7</v>
      </c>
    </row>
    <row r="3" spans="1:10" ht="14.25" customHeight="1">
      <c r="A3" t="s">
        <v>13</v>
      </c>
      <c r="B3">
        <v>680</v>
      </c>
      <c r="C3" t="s">
        <v>20</v>
      </c>
      <c r="D3" s="1" t="s">
        <v>303</v>
      </c>
      <c r="E3" t="s">
        <v>103</v>
      </c>
      <c r="F3">
        <v>2001</v>
      </c>
      <c r="G3" t="s">
        <v>104</v>
      </c>
      <c r="H3" t="s">
        <v>101</v>
      </c>
      <c r="I3">
        <v>136</v>
      </c>
    </row>
    <row r="4" spans="1:10" ht="14.25" customHeight="1">
      <c r="A4" t="s">
        <v>13</v>
      </c>
      <c r="B4">
        <v>680</v>
      </c>
      <c r="C4" t="s">
        <v>20</v>
      </c>
      <c r="D4" s="1" t="s">
        <v>303</v>
      </c>
      <c r="E4" t="s">
        <v>103</v>
      </c>
      <c r="F4">
        <v>2001</v>
      </c>
      <c r="G4" t="s">
        <v>104</v>
      </c>
      <c r="H4" t="s">
        <v>101</v>
      </c>
      <c r="I4">
        <v>4</v>
      </c>
    </row>
    <row r="5" spans="1:10" ht="14.25" customHeight="1">
      <c r="A5" t="s">
        <v>13</v>
      </c>
      <c r="B5">
        <v>680</v>
      </c>
      <c r="C5" t="s">
        <v>20</v>
      </c>
      <c r="D5" s="1" t="s">
        <v>303</v>
      </c>
      <c r="E5" t="s">
        <v>103</v>
      </c>
      <c r="F5">
        <v>2001</v>
      </c>
      <c r="G5" t="s">
        <v>104</v>
      </c>
      <c r="H5" t="s">
        <v>101</v>
      </c>
      <c r="I5">
        <v>65</v>
      </c>
    </row>
    <row r="6" spans="1:10" ht="14.25" customHeight="1">
      <c r="A6" t="s">
        <v>13</v>
      </c>
      <c r="B6">
        <v>680</v>
      </c>
      <c r="C6" t="s">
        <v>20</v>
      </c>
      <c r="D6" s="1" t="s">
        <v>303</v>
      </c>
      <c r="E6" t="s">
        <v>103</v>
      </c>
      <c r="F6">
        <v>2001</v>
      </c>
      <c r="G6" t="s">
        <v>104</v>
      </c>
      <c r="H6" t="s">
        <v>101</v>
      </c>
      <c r="I6">
        <v>274.5</v>
      </c>
    </row>
    <row r="7" spans="1:10" ht="14.25" customHeight="1">
      <c r="A7" t="s">
        <v>13</v>
      </c>
      <c r="B7">
        <v>716</v>
      </c>
      <c r="C7" t="s">
        <v>177</v>
      </c>
      <c r="D7" t="s">
        <v>305</v>
      </c>
      <c r="E7" t="s">
        <v>103</v>
      </c>
      <c r="F7">
        <v>2001</v>
      </c>
      <c r="G7" t="s">
        <v>104</v>
      </c>
      <c r="H7" t="s">
        <v>101</v>
      </c>
      <c r="I7">
        <v>789</v>
      </c>
    </row>
    <row r="8" spans="1:10" ht="14.25" customHeight="1">
      <c r="A8" t="s">
        <v>13</v>
      </c>
      <c r="B8">
        <v>716</v>
      </c>
      <c r="C8" t="s">
        <v>177</v>
      </c>
      <c r="D8" t="s">
        <v>305</v>
      </c>
      <c r="E8" t="s">
        <v>103</v>
      </c>
      <c r="F8">
        <v>2001</v>
      </c>
      <c r="G8" t="s">
        <v>104</v>
      </c>
      <c r="H8" t="s">
        <v>101</v>
      </c>
      <c r="I8">
        <v>47</v>
      </c>
    </row>
    <row r="9" spans="1:10" ht="14.25" customHeight="1">
      <c r="A9" t="s">
        <v>13</v>
      </c>
      <c r="B9">
        <v>41</v>
      </c>
      <c r="C9" t="s">
        <v>172</v>
      </c>
      <c r="D9" t="s">
        <v>172</v>
      </c>
      <c r="E9" t="s">
        <v>103</v>
      </c>
      <c r="F9">
        <v>2001</v>
      </c>
      <c r="G9" t="s">
        <v>104</v>
      </c>
      <c r="H9" t="s">
        <v>101</v>
      </c>
      <c r="I9">
        <v>82</v>
      </c>
    </row>
    <row r="10" spans="1:10" ht="14.25" customHeight="1">
      <c r="A10" t="s">
        <v>13</v>
      </c>
      <c r="B10">
        <v>2043</v>
      </c>
      <c r="C10" t="s">
        <v>191</v>
      </c>
      <c r="D10" t="s">
        <v>303</v>
      </c>
      <c r="E10" t="s">
        <v>103</v>
      </c>
      <c r="F10">
        <v>2001</v>
      </c>
      <c r="G10" t="s">
        <v>104</v>
      </c>
      <c r="H10" t="s">
        <v>101</v>
      </c>
      <c r="I10">
        <v>150</v>
      </c>
    </row>
    <row r="11" spans="1:10" ht="14.25" customHeight="1">
      <c r="A11" t="s">
        <v>13</v>
      </c>
      <c r="B11">
        <v>2043</v>
      </c>
      <c r="C11" t="s">
        <v>191</v>
      </c>
      <c r="D11" t="s">
        <v>303</v>
      </c>
      <c r="E11" t="s">
        <v>103</v>
      </c>
      <c r="F11">
        <v>2001</v>
      </c>
      <c r="G11" t="s">
        <v>104</v>
      </c>
      <c r="H11" t="s">
        <v>101</v>
      </c>
      <c r="I11">
        <v>800</v>
      </c>
    </row>
    <row r="12" spans="1:10" ht="14.25" customHeight="1">
      <c r="A12" t="s">
        <v>13</v>
      </c>
      <c r="B12">
        <v>373</v>
      </c>
      <c r="C12" t="s">
        <v>67</v>
      </c>
      <c r="D12" t="s">
        <v>303</v>
      </c>
      <c r="E12" t="s">
        <v>103</v>
      </c>
      <c r="F12">
        <v>2001</v>
      </c>
      <c r="G12" t="s">
        <v>104</v>
      </c>
      <c r="H12" t="s">
        <v>101</v>
      </c>
      <c r="I12">
        <v>18</v>
      </c>
    </row>
    <row r="13" spans="1:10" ht="14.25" customHeight="1">
      <c r="A13" t="s">
        <v>13</v>
      </c>
      <c r="B13">
        <v>373</v>
      </c>
      <c r="C13" t="s">
        <v>67</v>
      </c>
      <c r="D13" t="s">
        <v>303</v>
      </c>
      <c r="E13" t="s">
        <v>103</v>
      </c>
      <c r="F13">
        <v>2001</v>
      </c>
      <c r="G13" t="s">
        <v>104</v>
      </c>
      <c r="H13" t="s">
        <v>101</v>
      </c>
      <c r="I13">
        <v>23.5</v>
      </c>
    </row>
    <row r="14" spans="1:10" ht="14.25" customHeight="1">
      <c r="A14" t="s">
        <v>13</v>
      </c>
      <c r="B14">
        <v>877</v>
      </c>
      <c r="C14" t="s">
        <v>152</v>
      </c>
      <c r="D14" t="s">
        <v>303</v>
      </c>
      <c r="E14" t="s">
        <v>103</v>
      </c>
      <c r="F14">
        <v>2001</v>
      </c>
      <c r="G14" t="s">
        <v>104</v>
      </c>
      <c r="H14" t="s">
        <v>101</v>
      </c>
      <c r="I14">
        <v>424.15</v>
      </c>
    </row>
    <row r="15" spans="1:10" ht="14.25" customHeight="1">
      <c r="A15" t="s">
        <v>13</v>
      </c>
      <c r="B15">
        <v>326</v>
      </c>
      <c r="C15" t="s">
        <v>18</v>
      </c>
      <c r="D15" t="s">
        <v>303</v>
      </c>
      <c r="E15" t="s">
        <v>103</v>
      </c>
      <c r="F15">
        <v>2001</v>
      </c>
      <c r="G15" t="s">
        <v>104</v>
      </c>
      <c r="H15" t="s">
        <v>101</v>
      </c>
      <c r="I15">
        <v>183.5</v>
      </c>
    </row>
    <row r="16" spans="1:10" ht="14.25" customHeight="1">
      <c r="A16" t="s">
        <v>13</v>
      </c>
      <c r="B16">
        <v>326</v>
      </c>
      <c r="C16" t="s">
        <v>18</v>
      </c>
      <c r="D16" t="s">
        <v>303</v>
      </c>
      <c r="E16" t="s">
        <v>103</v>
      </c>
      <c r="F16">
        <v>2001</v>
      </c>
      <c r="G16" t="s">
        <v>104</v>
      </c>
      <c r="H16" t="s">
        <v>101</v>
      </c>
      <c r="I16">
        <v>5</v>
      </c>
    </row>
    <row r="17" spans="1:9" ht="14.25" customHeight="1">
      <c r="A17" t="s">
        <v>13</v>
      </c>
      <c r="B17">
        <v>326</v>
      </c>
      <c r="C17" t="s">
        <v>18</v>
      </c>
      <c r="D17" t="s">
        <v>303</v>
      </c>
      <c r="E17" t="s">
        <v>103</v>
      </c>
      <c r="F17">
        <v>2001</v>
      </c>
      <c r="G17" t="s">
        <v>104</v>
      </c>
      <c r="H17" t="s">
        <v>101</v>
      </c>
      <c r="I17">
        <v>184</v>
      </c>
    </row>
    <row r="18" spans="1:9" ht="14.25" customHeight="1">
      <c r="A18" t="s">
        <v>13</v>
      </c>
      <c r="B18">
        <v>386</v>
      </c>
      <c r="C18" t="s">
        <v>194</v>
      </c>
      <c r="D18" t="s">
        <v>313</v>
      </c>
      <c r="E18" t="s">
        <v>103</v>
      </c>
      <c r="F18">
        <v>2001</v>
      </c>
      <c r="G18" t="s">
        <v>104</v>
      </c>
      <c r="H18" t="s">
        <v>101</v>
      </c>
      <c r="I18">
        <v>87</v>
      </c>
    </row>
    <row r="19" spans="1:9" ht="14.25" customHeight="1">
      <c r="A19" t="s">
        <v>13</v>
      </c>
      <c r="B19">
        <v>418</v>
      </c>
      <c r="C19" t="s">
        <v>69</v>
      </c>
      <c r="D19" t="s">
        <v>304</v>
      </c>
      <c r="E19" t="s">
        <v>103</v>
      </c>
      <c r="F19">
        <v>2001</v>
      </c>
      <c r="G19" t="s">
        <v>104</v>
      </c>
      <c r="H19" t="s">
        <v>101</v>
      </c>
      <c r="I19">
        <v>2</v>
      </c>
    </row>
    <row r="20" spans="1:9" ht="14.25" customHeight="1">
      <c r="A20" t="s">
        <v>13</v>
      </c>
      <c r="B20">
        <v>418</v>
      </c>
      <c r="C20" t="s">
        <v>69</v>
      </c>
      <c r="D20" t="s">
        <v>304</v>
      </c>
      <c r="E20" t="s">
        <v>103</v>
      </c>
      <c r="F20">
        <v>2001</v>
      </c>
      <c r="G20" t="s">
        <v>104</v>
      </c>
      <c r="H20" t="s">
        <v>101</v>
      </c>
      <c r="I20">
        <v>6</v>
      </c>
    </row>
    <row r="21" spans="1:9" ht="14.25" customHeight="1">
      <c r="A21" t="s">
        <v>13</v>
      </c>
      <c r="B21">
        <v>418</v>
      </c>
      <c r="C21" t="s">
        <v>69</v>
      </c>
      <c r="D21" t="s">
        <v>304</v>
      </c>
      <c r="E21" t="s">
        <v>103</v>
      </c>
      <c r="F21">
        <v>2001</v>
      </c>
      <c r="G21" t="s">
        <v>104</v>
      </c>
      <c r="H21" t="s">
        <v>101</v>
      </c>
      <c r="I21">
        <v>459.5</v>
      </c>
    </row>
    <row r="22" spans="1:9" ht="14.25" customHeight="1">
      <c r="A22" t="s">
        <v>13</v>
      </c>
      <c r="B22">
        <v>9800</v>
      </c>
      <c r="C22" t="s">
        <v>89</v>
      </c>
      <c r="D22" t="s">
        <v>89</v>
      </c>
      <c r="E22" t="s">
        <v>103</v>
      </c>
      <c r="F22">
        <v>2001</v>
      </c>
      <c r="G22" t="s">
        <v>104</v>
      </c>
      <c r="H22" t="s">
        <v>101</v>
      </c>
      <c r="I22">
        <v>17</v>
      </c>
    </row>
    <row r="23" spans="1:9" ht="14.25" customHeight="1">
      <c r="A23" t="s">
        <v>13</v>
      </c>
      <c r="B23">
        <v>9800</v>
      </c>
      <c r="C23" t="s">
        <v>89</v>
      </c>
      <c r="D23" t="s">
        <v>89</v>
      </c>
      <c r="E23" t="s">
        <v>103</v>
      </c>
      <c r="F23">
        <v>2001</v>
      </c>
      <c r="G23" t="s">
        <v>104</v>
      </c>
      <c r="H23" t="s">
        <v>101</v>
      </c>
      <c r="I23">
        <v>10</v>
      </c>
    </row>
    <row r="24" spans="1:9" ht="14.25" customHeight="1">
      <c r="A24" t="s">
        <v>13</v>
      </c>
      <c r="B24">
        <v>9800</v>
      </c>
      <c r="C24" t="s">
        <v>89</v>
      </c>
      <c r="D24" t="s">
        <v>89</v>
      </c>
      <c r="E24" t="s">
        <v>103</v>
      </c>
      <c r="F24">
        <v>2001</v>
      </c>
      <c r="G24" t="s">
        <v>104</v>
      </c>
      <c r="H24" t="s">
        <v>101</v>
      </c>
      <c r="I24">
        <v>8</v>
      </c>
    </row>
    <row r="25" spans="1:9" ht="14.25" customHeight="1">
      <c r="A25" t="s">
        <v>13</v>
      </c>
      <c r="B25">
        <v>9800</v>
      </c>
      <c r="C25" t="s">
        <v>89</v>
      </c>
      <c r="D25" t="s">
        <v>89</v>
      </c>
      <c r="E25" t="s">
        <v>103</v>
      </c>
      <c r="F25">
        <v>2001</v>
      </c>
      <c r="G25" t="s">
        <v>104</v>
      </c>
      <c r="H25" t="s">
        <v>101</v>
      </c>
      <c r="I25">
        <v>36</v>
      </c>
    </row>
    <row r="26" spans="1:9" ht="14.25" customHeight="1">
      <c r="A26" t="s">
        <v>13</v>
      </c>
      <c r="B26">
        <v>9800</v>
      </c>
      <c r="C26" t="s">
        <v>89</v>
      </c>
      <c r="D26" t="s">
        <v>89</v>
      </c>
      <c r="E26" t="s">
        <v>103</v>
      </c>
      <c r="F26">
        <v>2001</v>
      </c>
      <c r="G26" t="s">
        <v>104</v>
      </c>
      <c r="H26" t="s">
        <v>101</v>
      </c>
      <c r="I26">
        <v>59.3</v>
      </c>
    </row>
    <row r="27" spans="1:9" ht="14.25" customHeight="1">
      <c r="A27" t="s">
        <v>13</v>
      </c>
      <c r="B27">
        <v>9800</v>
      </c>
      <c r="C27" t="s">
        <v>89</v>
      </c>
      <c r="D27" t="s">
        <v>89</v>
      </c>
      <c r="E27" t="s">
        <v>103</v>
      </c>
      <c r="F27">
        <v>2001</v>
      </c>
      <c r="G27" t="s">
        <v>104</v>
      </c>
      <c r="H27" t="s">
        <v>101</v>
      </c>
      <c r="I27">
        <v>142</v>
      </c>
    </row>
    <row r="28" spans="1:9" ht="14.25" customHeight="1">
      <c r="A28" t="s">
        <v>13</v>
      </c>
      <c r="B28">
        <v>9800</v>
      </c>
      <c r="C28" t="s">
        <v>89</v>
      </c>
      <c r="D28" t="s">
        <v>89</v>
      </c>
      <c r="E28" t="s">
        <v>103</v>
      </c>
      <c r="F28">
        <v>2001</v>
      </c>
      <c r="G28" t="s">
        <v>104</v>
      </c>
      <c r="H28" t="s">
        <v>101</v>
      </c>
      <c r="I28">
        <v>76</v>
      </c>
    </row>
    <row r="29" spans="1:9" ht="14.25" customHeight="1">
      <c r="A29" t="s">
        <v>13</v>
      </c>
      <c r="B29">
        <v>617</v>
      </c>
      <c r="C29" t="s">
        <v>168</v>
      </c>
      <c r="D29" t="s">
        <v>314</v>
      </c>
      <c r="E29" t="s">
        <v>103</v>
      </c>
      <c r="F29">
        <v>2001</v>
      </c>
      <c r="G29" t="s">
        <v>104</v>
      </c>
      <c r="H29" t="s">
        <v>101</v>
      </c>
      <c r="I29">
        <v>486</v>
      </c>
    </row>
    <row r="30" spans="1:9" ht="14.25" customHeight="1">
      <c r="A30" t="s">
        <v>13</v>
      </c>
      <c r="B30">
        <v>50</v>
      </c>
      <c r="C30" t="s">
        <v>216</v>
      </c>
      <c r="D30" t="s">
        <v>89</v>
      </c>
      <c r="E30" t="s">
        <v>103</v>
      </c>
      <c r="F30">
        <v>2001</v>
      </c>
      <c r="G30" t="s">
        <v>104</v>
      </c>
      <c r="H30" t="s">
        <v>101</v>
      </c>
      <c r="I30">
        <v>13</v>
      </c>
    </row>
    <row r="31" spans="1:9" ht="14.25" customHeight="1">
      <c r="A31" t="s">
        <v>13</v>
      </c>
      <c r="B31">
        <v>2018</v>
      </c>
      <c r="C31" t="s">
        <v>167</v>
      </c>
      <c r="D31" t="s">
        <v>303</v>
      </c>
      <c r="E31" t="s">
        <v>103</v>
      </c>
      <c r="F31">
        <v>2001</v>
      </c>
      <c r="G31" t="s">
        <v>104</v>
      </c>
      <c r="H31" t="s">
        <v>101</v>
      </c>
      <c r="I31">
        <v>315</v>
      </c>
    </row>
    <row r="32" spans="1:9" ht="14.25" customHeight="1">
      <c r="A32" t="s">
        <v>13</v>
      </c>
      <c r="B32">
        <v>173</v>
      </c>
      <c r="C32" t="s">
        <v>150</v>
      </c>
      <c r="D32" t="s">
        <v>303</v>
      </c>
      <c r="E32" t="s">
        <v>103</v>
      </c>
      <c r="F32">
        <v>2001</v>
      </c>
      <c r="G32" t="s">
        <v>104</v>
      </c>
      <c r="H32" t="s">
        <v>101</v>
      </c>
      <c r="I32">
        <v>203.4</v>
      </c>
    </row>
    <row r="33" spans="1:9" ht="14.25" customHeight="1">
      <c r="A33" t="s">
        <v>13</v>
      </c>
      <c r="B33">
        <v>1077</v>
      </c>
      <c r="C33" t="s">
        <v>151</v>
      </c>
      <c r="D33" t="s">
        <v>303</v>
      </c>
      <c r="E33" t="s">
        <v>103</v>
      </c>
      <c r="F33">
        <v>2001</v>
      </c>
      <c r="G33" t="s">
        <v>104</v>
      </c>
      <c r="H33" t="s">
        <v>101</v>
      </c>
      <c r="I33">
        <v>209</v>
      </c>
    </row>
    <row r="34" spans="1:9" ht="14.25" customHeight="1">
      <c r="A34" t="s">
        <v>13</v>
      </c>
      <c r="B34">
        <v>346</v>
      </c>
      <c r="C34" t="s">
        <v>170</v>
      </c>
      <c r="D34" t="s">
        <v>304</v>
      </c>
      <c r="E34" t="s">
        <v>103</v>
      </c>
      <c r="F34">
        <v>2001</v>
      </c>
      <c r="G34" t="s">
        <v>104</v>
      </c>
      <c r="H34" t="s">
        <v>101</v>
      </c>
      <c r="I34">
        <v>164</v>
      </c>
    </row>
    <row r="35" spans="1:9" ht="14.25" customHeight="1">
      <c r="A35" t="s">
        <v>13</v>
      </c>
      <c r="B35">
        <v>225</v>
      </c>
      <c r="C35" t="s">
        <v>61</v>
      </c>
      <c r="D35" t="s">
        <v>314</v>
      </c>
      <c r="E35" t="s">
        <v>103</v>
      </c>
      <c r="F35">
        <v>2001</v>
      </c>
      <c r="G35" t="s">
        <v>104</v>
      </c>
      <c r="H35" t="s">
        <v>101</v>
      </c>
      <c r="I35">
        <v>22</v>
      </c>
    </row>
    <row r="36" spans="1:9" ht="14.25" customHeight="1">
      <c r="A36" t="s">
        <v>13</v>
      </c>
      <c r="B36">
        <v>225</v>
      </c>
      <c r="C36" t="s">
        <v>61</v>
      </c>
      <c r="D36" t="s">
        <v>314</v>
      </c>
      <c r="E36" t="s">
        <v>103</v>
      </c>
      <c r="F36">
        <v>2001</v>
      </c>
      <c r="G36" t="s">
        <v>104</v>
      </c>
      <c r="H36" t="s">
        <v>101</v>
      </c>
      <c r="I36">
        <v>19</v>
      </c>
    </row>
    <row r="37" spans="1:9" ht="14.25" customHeight="1">
      <c r="A37" t="s">
        <v>13</v>
      </c>
      <c r="B37">
        <v>225</v>
      </c>
      <c r="C37" t="s">
        <v>61</v>
      </c>
      <c r="D37" t="s">
        <v>314</v>
      </c>
      <c r="E37" t="s">
        <v>103</v>
      </c>
      <c r="F37">
        <v>2001</v>
      </c>
      <c r="G37" t="s">
        <v>104</v>
      </c>
      <c r="H37" t="s">
        <v>101</v>
      </c>
      <c r="I37">
        <v>22</v>
      </c>
    </row>
    <row r="38" spans="1:9" ht="14.25" customHeight="1">
      <c r="A38" t="s">
        <v>13</v>
      </c>
      <c r="B38">
        <v>734</v>
      </c>
      <c r="C38" t="s">
        <v>163</v>
      </c>
      <c r="D38" t="s">
        <v>303</v>
      </c>
      <c r="E38" t="s">
        <v>103</v>
      </c>
      <c r="F38">
        <v>2001</v>
      </c>
      <c r="G38" t="s">
        <v>104</v>
      </c>
      <c r="H38" t="s">
        <v>101</v>
      </c>
      <c r="I38">
        <v>13</v>
      </c>
    </row>
    <row r="39" spans="1:9" ht="14.25" customHeight="1">
      <c r="A39" t="s">
        <v>13</v>
      </c>
      <c r="B39">
        <v>734</v>
      </c>
      <c r="C39" t="s">
        <v>163</v>
      </c>
      <c r="D39" t="s">
        <v>303</v>
      </c>
      <c r="E39" t="s">
        <v>103</v>
      </c>
      <c r="F39">
        <v>2001</v>
      </c>
      <c r="G39" t="s">
        <v>104</v>
      </c>
      <c r="H39" t="s">
        <v>101</v>
      </c>
      <c r="I39">
        <v>430</v>
      </c>
    </row>
    <row r="40" spans="1:9" ht="14.25" customHeight="1">
      <c r="A40" t="s">
        <v>13</v>
      </c>
      <c r="B40">
        <v>734</v>
      </c>
      <c r="C40" t="s">
        <v>163</v>
      </c>
      <c r="D40" t="s">
        <v>303</v>
      </c>
      <c r="E40" t="s">
        <v>103</v>
      </c>
      <c r="F40">
        <v>2001</v>
      </c>
      <c r="G40" t="s">
        <v>104</v>
      </c>
      <c r="H40" t="s">
        <v>101</v>
      </c>
      <c r="I40">
        <v>9</v>
      </c>
    </row>
    <row r="41" spans="1:9" ht="14.25" customHeight="1">
      <c r="A41" t="s">
        <v>13</v>
      </c>
      <c r="B41">
        <v>734</v>
      </c>
      <c r="C41" t="s">
        <v>163</v>
      </c>
      <c r="D41" t="s">
        <v>303</v>
      </c>
      <c r="E41" t="s">
        <v>103</v>
      </c>
      <c r="F41">
        <v>2001</v>
      </c>
      <c r="G41" t="s">
        <v>104</v>
      </c>
      <c r="H41" t="s">
        <v>101</v>
      </c>
      <c r="I41">
        <v>8.3000000000000007</v>
      </c>
    </row>
    <row r="42" spans="1:9" ht="14.25" customHeight="1">
      <c r="A42" t="s">
        <v>13</v>
      </c>
      <c r="B42">
        <v>72</v>
      </c>
      <c r="C42" t="s">
        <v>95</v>
      </c>
      <c r="D42" t="s">
        <v>314</v>
      </c>
      <c r="E42" t="s">
        <v>103</v>
      </c>
      <c r="F42">
        <v>2001</v>
      </c>
      <c r="G42" t="s">
        <v>104</v>
      </c>
      <c r="H42" t="s">
        <v>101</v>
      </c>
      <c r="I42">
        <v>16</v>
      </c>
    </row>
    <row r="43" spans="1:9" ht="14.25" customHeight="1">
      <c r="A43" t="s">
        <v>13</v>
      </c>
      <c r="B43">
        <v>842</v>
      </c>
      <c r="C43" t="s">
        <v>209</v>
      </c>
      <c r="D43" t="s">
        <v>304</v>
      </c>
      <c r="E43" t="s">
        <v>103</v>
      </c>
      <c r="F43">
        <v>2001</v>
      </c>
      <c r="G43" t="s">
        <v>104</v>
      </c>
      <c r="H43" t="s">
        <v>101</v>
      </c>
      <c r="I43">
        <v>359</v>
      </c>
    </row>
    <row r="44" spans="1:9" ht="14.25" customHeight="1">
      <c r="A44" t="s">
        <v>13</v>
      </c>
      <c r="B44">
        <v>675</v>
      </c>
      <c r="C44" t="s">
        <v>217</v>
      </c>
      <c r="D44" t="s">
        <v>308</v>
      </c>
      <c r="E44" t="s">
        <v>103</v>
      </c>
      <c r="F44">
        <v>2001</v>
      </c>
      <c r="G44" t="s">
        <v>104</v>
      </c>
      <c r="H44" t="s">
        <v>101</v>
      </c>
      <c r="I44">
        <v>385</v>
      </c>
    </row>
    <row r="45" spans="1:9" ht="14.25" customHeight="1">
      <c r="A45" t="s">
        <v>13</v>
      </c>
      <c r="B45">
        <v>9700</v>
      </c>
      <c r="C45" t="s">
        <v>37</v>
      </c>
      <c r="D45" t="s">
        <v>37</v>
      </c>
      <c r="E45" t="s">
        <v>103</v>
      </c>
      <c r="F45">
        <v>2001</v>
      </c>
      <c r="G45" t="s">
        <v>104</v>
      </c>
      <c r="H45" t="s">
        <v>101</v>
      </c>
      <c r="I45">
        <v>4</v>
      </c>
    </row>
    <row r="46" spans="1:9" ht="14.25" customHeight="1">
      <c r="A46" t="s">
        <v>13</v>
      </c>
      <c r="B46">
        <v>377</v>
      </c>
      <c r="C46" t="s">
        <v>213</v>
      </c>
      <c r="D46" t="s">
        <v>303</v>
      </c>
      <c r="E46" t="s">
        <v>103</v>
      </c>
      <c r="F46">
        <v>2001</v>
      </c>
      <c r="G46" t="s">
        <v>104</v>
      </c>
      <c r="H46" t="s">
        <v>101</v>
      </c>
      <c r="I46">
        <v>845</v>
      </c>
    </row>
    <row r="47" spans="1:9" ht="14.25" customHeight="1">
      <c r="A47" t="s">
        <v>13</v>
      </c>
      <c r="B47">
        <v>377</v>
      </c>
      <c r="C47" t="s">
        <v>213</v>
      </c>
      <c r="D47" t="s">
        <v>303</v>
      </c>
      <c r="E47" t="s">
        <v>103</v>
      </c>
      <c r="F47">
        <v>2001</v>
      </c>
      <c r="G47" t="s">
        <v>104</v>
      </c>
      <c r="H47" t="s">
        <v>101</v>
      </c>
      <c r="I47">
        <v>200</v>
      </c>
    </row>
    <row r="48" spans="1:9" ht="14.25" customHeight="1">
      <c r="A48" t="s">
        <v>13</v>
      </c>
      <c r="B48">
        <v>377</v>
      </c>
      <c r="C48" t="s">
        <v>213</v>
      </c>
      <c r="D48" t="s">
        <v>303</v>
      </c>
      <c r="E48" t="s">
        <v>103</v>
      </c>
      <c r="F48">
        <v>2001</v>
      </c>
      <c r="G48" t="s">
        <v>104</v>
      </c>
      <c r="H48" t="s">
        <v>101</v>
      </c>
      <c r="I48">
        <v>50</v>
      </c>
    </row>
    <row r="49" spans="1:9" ht="14.25" customHeight="1">
      <c r="A49" t="s">
        <v>13</v>
      </c>
      <c r="B49">
        <v>423</v>
      </c>
      <c r="C49" t="s">
        <v>148</v>
      </c>
      <c r="D49" t="s">
        <v>303</v>
      </c>
      <c r="E49" t="s">
        <v>103</v>
      </c>
      <c r="F49">
        <v>2001</v>
      </c>
      <c r="G49" t="s">
        <v>104</v>
      </c>
      <c r="H49" t="s">
        <v>101</v>
      </c>
      <c r="I49">
        <v>315.89999999999998</v>
      </c>
    </row>
    <row r="50" spans="1:9" ht="14.25" customHeight="1">
      <c r="A50" t="s">
        <v>13</v>
      </c>
      <c r="B50">
        <v>9300</v>
      </c>
      <c r="C50" t="s">
        <v>155</v>
      </c>
      <c r="D50" t="s">
        <v>155</v>
      </c>
      <c r="E50" t="s">
        <v>103</v>
      </c>
      <c r="F50">
        <v>2001</v>
      </c>
      <c r="G50" t="s">
        <v>104</v>
      </c>
      <c r="H50" t="s">
        <v>101</v>
      </c>
      <c r="I50">
        <v>30</v>
      </c>
    </row>
    <row r="51" spans="1:9" ht="14.25" customHeight="1">
      <c r="A51" t="s">
        <v>13</v>
      </c>
      <c r="B51">
        <v>9300</v>
      </c>
      <c r="C51" t="s">
        <v>155</v>
      </c>
      <c r="D51" t="s">
        <v>155</v>
      </c>
      <c r="E51" t="s">
        <v>103</v>
      </c>
      <c r="F51">
        <v>2001</v>
      </c>
      <c r="G51" t="s">
        <v>104</v>
      </c>
      <c r="H51" t="s">
        <v>101</v>
      </c>
      <c r="I51">
        <v>93</v>
      </c>
    </row>
    <row r="52" spans="1:9" ht="14.25" customHeight="1">
      <c r="A52" t="s">
        <v>13</v>
      </c>
      <c r="B52">
        <v>9300</v>
      </c>
      <c r="C52" t="s">
        <v>155</v>
      </c>
      <c r="D52" t="s">
        <v>155</v>
      </c>
      <c r="E52" t="s">
        <v>103</v>
      </c>
      <c r="F52">
        <v>2001</v>
      </c>
      <c r="G52" t="s">
        <v>104</v>
      </c>
      <c r="H52" t="s">
        <v>101</v>
      </c>
      <c r="I52">
        <v>53</v>
      </c>
    </row>
    <row r="53" spans="1:9" ht="14.25" customHeight="1">
      <c r="A53" t="s">
        <v>13</v>
      </c>
      <c r="B53">
        <v>9300</v>
      </c>
      <c r="C53" t="s">
        <v>155</v>
      </c>
      <c r="D53" t="s">
        <v>155</v>
      </c>
      <c r="E53" t="s">
        <v>103</v>
      </c>
      <c r="F53">
        <v>2001</v>
      </c>
      <c r="G53" t="s">
        <v>104</v>
      </c>
      <c r="H53" t="s">
        <v>101</v>
      </c>
      <c r="I53">
        <v>10</v>
      </c>
    </row>
    <row r="54" spans="1:9" ht="14.25" customHeight="1">
      <c r="A54" t="s">
        <v>13</v>
      </c>
      <c r="B54">
        <v>717</v>
      </c>
      <c r="C54" t="s">
        <v>14</v>
      </c>
      <c r="D54" t="s">
        <v>305</v>
      </c>
      <c r="E54" t="s">
        <v>103</v>
      </c>
      <c r="F54">
        <v>2001</v>
      </c>
      <c r="G54" t="s">
        <v>104</v>
      </c>
      <c r="H54" t="s">
        <v>101</v>
      </c>
      <c r="I54">
        <v>6</v>
      </c>
    </row>
    <row r="55" spans="1:9" ht="14.25" customHeight="1">
      <c r="A55" t="s">
        <v>13</v>
      </c>
      <c r="B55">
        <v>205</v>
      </c>
      <c r="C55" t="s">
        <v>160</v>
      </c>
      <c r="D55" t="s">
        <v>303</v>
      </c>
      <c r="E55" t="s">
        <v>103</v>
      </c>
      <c r="F55">
        <v>2001</v>
      </c>
      <c r="G55" t="s">
        <v>104</v>
      </c>
      <c r="H55" t="s">
        <v>101</v>
      </c>
      <c r="I55">
        <v>2</v>
      </c>
    </row>
    <row r="56" spans="1:9" ht="14.25" customHeight="1">
      <c r="A56" t="s">
        <v>13</v>
      </c>
      <c r="B56">
        <v>205</v>
      </c>
      <c r="C56" t="s">
        <v>160</v>
      </c>
      <c r="D56" t="s">
        <v>303</v>
      </c>
      <c r="E56" t="s">
        <v>103</v>
      </c>
      <c r="F56">
        <v>2001</v>
      </c>
      <c r="G56" t="s">
        <v>104</v>
      </c>
      <c r="H56" t="s">
        <v>101</v>
      </c>
      <c r="I56">
        <v>33.5</v>
      </c>
    </row>
    <row r="57" spans="1:9" ht="14.25" customHeight="1">
      <c r="A57" t="s">
        <v>13</v>
      </c>
      <c r="B57">
        <v>6500</v>
      </c>
      <c r="C57" t="s">
        <v>84</v>
      </c>
      <c r="D57" t="s">
        <v>84</v>
      </c>
      <c r="E57" t="s">
        <v>103</v>
      </c>
      <c r="F57">
        <v>2001</v>
      </c>
      <c r="G57" t="s">
        <v>104</v>
      </c>
      <c r="H57" t="s">
        <v>101</v>
      </c>
      <c r="I57">
        <v>10</v>
      </c>
    </row>
    <row r="58" spans="1:9" ht="14.25" customHeight="1">
      <c r="A58" t="s">
        <v>13</v>
      </c>
      <c r="B58">
        <v>6500</v>
      </c>
      <c r="C58" t="s">
        <v>84</v>
      </c>
      <c r="D58" t="s">
        <v>84</v>
      </c>
      <c r="E58" t="s">
        <v>103</v>
      </c>
      <c r="F58">
        <v>2001</v>
      </c>
      <c r="G58" t="s">
        <v>104</v>
      </c>
      <c r="H58" t="s">
        <v>101</v>
      </c>
      <c r="I58">
        <v>45</v>
      </c>
    </row>
    <row r="59" spans="1:9" ht="14.25" customHeight="1">
      <c r="A59" t="s">
        <v>13</v>
      </c>
      <c r="B59">
        <v>6500</v>
      </c>
      <c r="C59" t="s">
        <v>84</v>
      </c>
      <c r="D59" t="s">
        <v>84</v>
      </c>
      <c r="E59" t="s">
        <v>103</v>
      </c>
      <c r="F59">
        <v>2001</v>
      </c>
      <c r="G59" t="s">
        <v>104</v>
      </c>
      <c r="H59" t="s">
        <v>101</v>
      </c>
      <c r="I59">
        <v>246</v>
      </c>
    </row>
    <row r="60" spans="1:9" ht="14.25" customHeight="1">
      <c r="A60" t="s">
        <v>13</v>
      </c>
      <c r="B60">
        <v>6500</v>
      </c>
      <c r="C60" t="s">
        <v>84</v>
      </c>
      <c r="D60" t="s">
        <v>84</v>
      </c>
      <c r="E60" t="s">
        <v>103</v>
      </c>
      <c r="F60">
        <v>2001</v>
      </c>
      <c r="G60" t="s">
        <v>104</v>
      </c>
      <c r="H60" t="s">
        <v>101</v>
      </c>
      <c r="I60">
        <v>262</v>
      </c>
    </row>
    <row r="61" spans="1:9" ht="14.25" customHeight="1">
      <c r="A61" t="s">
        <v>13</v>
      </c>
      <c r="B61">
        <v>6500</v>
      </c>
      <c r="C61" t="s">
        <v>84</v>
      </c>
      <c r="D61" t="s">
        <v>84</v>
      </c>
      <c r="E61" t="s">
        <v>103</v>
      </c>
      <c r="F61">
        <v>2001</v>
      </c>
      <c r="G61" t="s">
        <v>104</v>
      </c>
      <c r="H61" t="s">
        <v>101</v>
      </c>
      <c r="I61">
        <v>4</v>
      </c>
    </row>
    <row r="62" spans="1:9" ht="14.25" customHeight="1">
      <c r="A62" t="s">
        <v>13</v>
      </c>
      <c r="B62">
        <v>662</v>
      </c>
      <c r="C62" t="s">
        <v>12</v>
      </c>
      <c r="D62" t="s">
        <v>319</v>
      </c>
      <c r="E62" t="s">
        <v>103</v>
      </c>
      <c r="F62">
        <v>2001</v>
      </c>
      <c r="G62" t="s">
        <v>104</v>
      </c>
      <c r="H62" t="s">
        <v>101</v>
      </c>
      <c r="I62">
        <v>66</v>
      </c>
    </row>
    <row r="63" spans="1:9" ht="14.25" customHeight="1">
      <c r="A63" t="s">
        <v>13</v>
      </c>
      <c r="B63">
        <v>355</v>
      </c>
      <c r="C63" t="s">
        <v>214</v>
      </c>
      <c r="D63" t="s">
        <v>305</v>
      </c>
      <c r="E63" t="s">
        <v>103</v>
      </c>
      <c r="F63">
        <v>2001</v>
      </c>
      <c r="G63" t="s">
        <v>104</v>
      </c>
      <c r="H63" t="s">
        <v>101</v>
      </c>
      <c r="I63">
        <v>693</v>
      </c>
    </row>
    <row r="64" spans="1:9" ht="14.25" customHeight="1">
      <c r="A64" t="s">
        <v>13</v>
      </c>
      <c r="B64">
        <v>219</v>
      </c>
      <c r="C64" t="s">
        <v>22</v>
      </c>
      <c r="D64" t="s">
        <v>303</v>
      </c>
      <c r="E64" t="s">
        <v>103</v>
      </c>
      <c r="F64">
        <v>2001</v>
      </c>
      <c r="G64" t="s">
        <v>104</v>
      </c>
      <c r="H64" t="s">
        <v>101</v>
      </c>
      <c r="I64">
        <v>10</v>
      </c>
    </row>
    <row r="65" spans="1:9" ht="14.25" customHeight="1">
      <c r="A65" t="s">
        <v>13</v>
      </c>
      <c r="B65">
        <v>219</v>
      </c>
      <c r="C65" t="s">
        <v>22</v>
      </c>
      <c r="D65" t="s">
        <v>303</v>
      </c>
      <c r="E65" t="s">
        <v>103</v>
      </c>
      <c r="F65">
        <v>2001</v>
      </c>
      <c r="G65" t="s">
        <v>104</v>
      </c>
      <c r="H65" t="s">
        <v>101</v>
      </c>
      <c r="I65">
        <v>27</v>
      </c>
    </row>
    <row r="66" spans="1:9" ht="14.25" customHeight="1">
      <c r="A66" t="s">
        <v>13</v>
      </c>
      <c r="B66">
        <v>219</v>
      </c>
      <c r="C66" t="s">
        <v>22</v>
      </c>
      <c r="D66" t="s">
        <v>303</v>
      </c>
      <c r="E66" t="s">
        <v>103</v>
      </c>
      <c r="F66">
        <v>2001</v>
      </c>
      <c r="G66" t="s">
        <v>104</v>
      </c>
      <c r="H66" t="s">
        <v>101</v>
      </c>
      <c r="I66">
        <v>50</v>
      </c>
    </row>
    <row r="67" spans="1:9" ht="14.25" customHeight="1">
      <c r="A67" t="s">
        <v>13</v>
      </c>
      <c r="B67">
        <v>162</v>
      </c>
      <c r="C67" t="s">
        <v>44</v>
      </c>
      <c r="D67" t="s">
        <v>313</v>
      </c>
      <c r="E67" t="s">
        <v>103</v>
      </c>
      <c r="F67">
        <v>2001</v>
      </c>
      <c r="G67" t="s">
        <v>104</v>
      </c>
      <c r="H67" t="s">
        <v>101</v>
      </c>
      <c r="I67">
        <v>8</v>
      </c>
    </row>
    <row r="68" spans="1:9" ht="14.25" customHeight="1">
      <c r="A68" t="s">
        <v>13</v>
      </c>
      <c r="B68">
        <v>162</v>
      </c>
      <c r="C68" t="s">
        <v>44</v>
      </c>
      <c r="D68" t="s">
        <v>313</v>
      </c>
      <c r="E68" t="s">
        <v>103</v>
      </c>
      <c r="F68">
        <v>2001</v>
      </c>
      <c r="G68" t="s">
        <v>104</v>
      </c>
      <c r="H68" t="s">
        <v>101</v>
      </c>
      <c r="I68">
        <v>23</v>
      </c>
    </row>
    <row r="69" spans="1:9" ht="14.25" customHeight="1">
      <c r="A69" t="s">
        <v>13</v>
      </c>
      <c r="B69">
        <v>162</v>
      </c>
      <c r="C69" t="s">
        <v>44</v>
      </c>
      <c r="D69" t="s">
        <v>313</v>
      </c>
      <c r="E69" t="s">
        <v>103</v>
      </c>
      <c r="F69">
        <v>2001</v>
      </c>
      <c r="G69" t="s">
        <v>104</v>
      </c>
      <c r="H69" t="s">
        <v>101</v>
      </c>
      <c r="I69">
        <v>7.5</v>
      </c>
    </row>
    <row r="70" spans="1:9" ht="14.25" customHeight="1">
      <c r="A70" t="s">
        <v>13</v>
      </c>
      <c r="B70">
        <v>162</v>
      </c>
      <c r="C70" t="s">
        <v>44</v>
      </c>
      <c r="D70" t="s">
        <v>313</v>
      </c>
      <c r="E70" t="s">
        <v>103</v>
      </c>
      <c r="F70">
        <v>2001</v>
      </c>
      <c r="G70" t="s">
        <v>104</v>
      </c>
      <c r="H70" t="s">
        <v>101</v>
      </c>
      <c r="I70">
        <v>2</v>
      </c>
    </row>
    <row r="71" spans="1:9" ht="14.25" customHeight="1">
      <c r="A71" t="s">
        <v>13</v>
      </c>
      <c r="B71">
        <v>807</v>
      </c>
      <c r="C71" t="s">
        <v>162</v>
      </c>
      <c r="D71" t="s">
        <v>303</v>
      </c>
      <c r="E71" t="s">
        <v>103</v>
      </c>
      <c r="F71">
        <v>2001</v>
      </c>
      <c r="G71" t="s">
        <v>104</v>
      </c>
      <c r="H71" t="s">
        <v>101</v>
      </c>
      <c r="I71">
        <v>12</v>
      </c>
    </row>
    <row r="72" spans="1:9" ht="14.25" customHeight="1">
      <c r="A72" t="s">
        <v>13</v>
      </c>
      <c r="B72">
        <v>2720</v>
      </c>
      <c r="C72" t="s">
        <v>208</v>
      </c>
      <c r="D72" t="s">
        <v>208</v>
      </c>
      <c r="E72" t="s">
        <v>103</v>
      </c>
      <c r="F72">
        <v>2001</v>
      </c>
      <c r="G72" t="s">
        <v>104</v>
      </c>
      <c r="H72" t="s">
        <v>101</v>
      </c>
      <c r="I72">
        <v>4</v>
      </c>
    </row>
    <row r="73" spans="1:9" ht="14.25" customHeight="1">
      <c r="A73" t="s">
        <v>13</v>
      </c>
      <c r="B73">
        <v>2720</v>
      </c>
      <c r="C73" t="s">
        <v>208</v>
      </c>
      <c r="D73" t="s">
        <v>208</v>
      </c>
      <c r="E73" t="s">
        <v>103</v>
      </c>
      <c r="F73">
        <v>2001</v>
      </c>
      <c r="G73" t="s">
        <v>104</v>
      </c>
      <c r="H73" t="s">
        <v>101</v>
      </c>
      <c r="I73">
        <v>4</v>
      </c>
    </row>
    <row r="74" spans="1:9" ht="14.25" customHeight="1">
      <c r="A74" t="s">
        <v>13</v>
      </c>
      <c r="B74">
        <v>758</v>
      </c>
      <c r="C74" t="s">
        <v>62</v>
      </c>
      <c r="D74" t="s">
        <v>303</v>
      </c>
      <c r="E74" t="s">
        <v>103</v>
      </c>
      <c r="F74">
        <v>2001</v>
      </c>
      <c r="G74" t="s">
        <v>104</v>
      </c>
      <c r="H74" t="s">
        <v>101</v>
      </c>
      <c r="I74">
        <v>725</v>
      </c>
    </row>
    <row r="75" spans="1:9" ht="14.25" customHeight="1">
      <c r="A75" t="s">
        <v>13</v>
      </c>
      <c r="B75">
        <v>758</v>
      </c>
      <c r="C75" t="s">
        <v>62</v>
      </c>
      <c r="D75" t="s">
        <v>303</v>
      </c>
      <c r="E75" t="s">
        <v>103</v>
      </c>
      <c r="F75">
        <v>2001</v>
      </c>
      <c r="G75" t="s">
        <v>104</v>
      </c>
      <c r="H75" t="s">
        <v>101</v>
      </c>
      <c r="I75">
        <v>100</v>
      </c>
    </row>
    <row r="76" spans="1:9" ht="14.25" customHeight="1">
      <c r="A76" t="s">
        <v>13</v>
      </c>
      <c r="B76">
        <v>758</v>
      </c>
      <c r="C76" t="s">
        <v>62</v>
      </c>
      <c r="D76" t="s">
        <v>303</v>
      </c>
      <c r="E76" t="s">
        <v>103</v>
      </c>
      <c r="F76">
        <v>2001</v>
      </c>
      <c r="G76" t="s">
        <v>104</v>
      </c>
      <c r="H76" t="s">
        <v>101</v>
      </c>
      <c r="I76">
        <v>50</v>
      </c>
    </row>
    <row r="77" spans="1:9" ht="14.25" customHeight="1">
      <c r="A77" t="s">
        <v>13</v>
      </c>
      <c r="B77">
        <v>758</v>
      </c>
      <c r="C77" t="s">
        <v>62</v>
      </c>
      <c r="D77" t="s">
        <v>303</v>
      </c>
      <c r="E77" t="s">
        <v>103</v>
      </c>
      <c r="F77">
        <v>2001</v>
      </c>
      <c r="G77" t="s">
        <v>104</v>
      </c>
      <c r="H77" t="s">
        <v>101</v>
      </c>
      <c r="I77">
        <v>50</v>
      </c>
    </row>
    <row r="78" spans="1:9" ht="14.25" customHeight="1">
      <c r="A78" t="s">
        <v>13</v>
      </c>
      <c r="B78">
        <v>758</v>
      </c>
      <c r="C78" t="s">
        <v>62</v>
      </c>
      <c r="D78" t="s">
        <v>303</v>
      </c>
      <c r="E78" t="s">
        <v>103</v>
      </c>
      <c r="F78">
        <v>2001</v>
      </c>
      <c r="G78" t="s">
        <v>104</v>
      </c>
      <c r="H78" t="s">
        <v>101</v>
      </c>
      <c r="I78">
        <v>210</v>
      </c>
    </row>
    <row r="79" spans="1:9" ht="14.25" customHeight="1">
      <c r="A79" t="s">
        <v>13</v>
      </c>
      <c r="B79">
        <v>417</v>
      </c>
      <c r="C79" t="s">
        <v>166</v>
      </c>
      <c r="D79" t="s">
        <v>304</v>
      </c>
      <c r="E79" t="s">
        <v>103</v>
      </c>
      <c r="F79">
        <v>2001</v>
      </c>
      <c r="G79" t="s">
        <v>104</v>
      </c>
      <c r="H79" t="s">
        <v>101</v>
      </c>
      <c r="I79">
        <v>302</v>
      </c>
    </row>
    <row r="80" spans="1:9" ht="14.25" customHeight="1">
      <c r="A80" t="s">
        <v>13</v>
      </c>
      <c r="B80">
        <v>183</v>
      </c>
      <c r="C80" t="s">
        <v>43</v>
      </c>
      <c r="D80" t="s">
        <v>305</v>
      </c>
      <c r="E80" t="s">
        <v>103</v>
      </c>
      <c r="F80">
        <v>2001</v>
      </c>
      <c r="G80" t="s">
        <v>104</v>
      </c>
      <c r="H80" t="s">
        <v>101</v>
      </c>
      <c r="I80">
        <v>7</v>
      </c>
    </row>
    <row r="81" spans="1:9" ht="14.25" customHeight="1">
      <c r="A81" t="s">
        <v>13</v>
      </c>
      <c r="B81">
        <v>310</v>
      </c>
      <c r="C81" t="s">
        <v>99</v>
      </c>
      <c r="D81" t="s">
        <v>314</v>
      </c>
      <c r="E81" t="s">
        <v>103</v>
      </c>
      <c r="F81">
        <v>2001</v>
      </c>
      <c r="G81" t="s">
        <v>104</v>
      </c>
      <c r="H81" t="s">
        <v>101</v>
      </c>
      <c r="I81">
        <v>100</v>
      </c>
    </row>
    <row r="82" spans="1:9" ht="14.25" customHeight="1">
      <c r="A82" t="s">
        <v>13</v>
      </c>
      <c r="B82">
        <v>310</v>
      </c>
      <c r="C82" t="s">
        <v>99</v>
      </c>
      <c r="D82" t="s">
        <v>314</v>
      </c>
      <c r="E82" t="s">
        <v>103</v>
      </c>
      <c r="F82">
        <v>2001</v>
      </c>
      <c r="G82" t="s">
        <v>104</v>
      </c>
      <c r="H82" t="s">
        <v>101</v>
      </c>
      <c r="I82">
        <v>1150</v>
      </c>
    </row>
    <row r="83" spans="1:9" ht="14.25" customHeight="1">
      <c r="A83" t="s">
        <v>13</v>
      </c>
      <c r="B83">
        <v>310</v>
      </c>
      <c r="C83" t="s">
        <v>99</v>
      </c>
      <c r="D83" t="s">
        <v>314</v>
      </c>
      <c r="E83" t="s">
        <v>103</v>
      </c>
      <c r="F83">
        <v>2001</v>
      </c>
      <c r="G83" t="s">
        <v>104</v>
      </c>
      <c r="H83" t="s">
        <v>101</v>
      </c>
      <c r="I83">
        <v>50</v>
      </c>
    </row>
    <row r="84" spans="1:9" ht="14.25" customHeight="1">
      <c r="A84" t="s">
        <v>13</v>
      </c>
      <c r="B84">
        <v>187</v>
      </c>
      <c r="C84" t="s">
        <v>29</v>
      </c>
      <c r="D84" t="s">
        <v>313</v>
      </c>
      <c r="E84" t="s">
        <v>103</v>
      </c>
      <c r="F84">
        <v>2001</v>
      </c>
      <c r="G84" t="s">
        <v>104</v>
      </c>
      <c r="H84" t="s">
        <v>101</v>
      </c>
      <c r="I84">
        <v>6</v>
      </c>
    </row>
    <row r="85" spans="1:9" ht="14.25" customHeight="1">
      <c r="A85" t="s">
        <v>13</v>
      </c>
      <c r="B85">
        <v>187</v>
      </c>
      <c r="C85" t="s">
        <v>29</v>
      </c>
      <c r="D85" t="s">
        <v>313</v>
      </c>
      <c r="E85" t="s">
        <v>103</v>
      </c>
      <c r="F85">
        <v>2001</v>
      </c>
      <c r="G85" t="s">
        <v>104</v>
      </c>
      <c r="H85" t="s">
        <v>101</v>
      </c>
      <c r="I85">
        <v>6</v>
      </c>
    </row>
    <row r="86" spans="1:9" ht="14.25" customHeight="1">
      <c r="A86" t="s">
        <v>13</v>
      </c>
      <c r="B86">
        <v>217</v>
      </c>
      <c r="C86" t="s">
        <v>24</v>
      </c>
      <c r="D86" t="s">
        <v>303</v>
      </c>
      <c r="E86" t="s">
        <v>103</v>
      </c>
      <c r="F86">
        <v>2001</v>
      </c>
      <c r="G86" t="s">
        <v>104</v>
      </c>
      <c r="H86" t="s">
        <v>101</v>
      </c>
      <c r="I86">
        <v>19</v>
      </c>
    </row>
    <row r="87" spans="1:9" ht="14.25" customHeight="1">
      <c r="A87" t="s">
        <v>13</v>
      </c>
      <c r="B87">
        <v>190</v>
      </c>
      <c r="C87" t="s">
        <v>17</v>
      </c>
      <c r="D87" t="s">
        <v>303</v>
      </c>
      <c r="E87" t="s">
        <v>103</v>
      </c>
      <c r="F87">
        <v>2001</v>
      </c>
      <c r="G87" t="s">
        <v>104</v>
      </c>
      <c r="H87" t="s">
        <v>101</v>
      </c>
      <c r="I87">
        <v>5.5</v>
      </c>
    </row>
    <row r="88" spans="1:9" ht="14.25" customHeight="1">
      <c r="A88" t="s">
        <v>13</v>
      </c>
      <c r="B88">
        <v>190</v>
      </c>
      <c r="C88" t="s">
        <v>17</v>
      </c>
      <c r="D88" t="s">
        <v>303</v>
      </c>
      <c r="E88" t="s">
        <v>103</v>
      </c>
      <c r="F88">
        <v>2001</v>
      </c>
      <c r="G88" t="s">
        <v>104</v>
      </c>
      <c r="H88" t="s">
        <v>101</v>
      </c>
      <c r="I88">
        <v>32.5</v>
      </c>
    </row>
    <row r="89" spans="1:9" ht="14.25" customHeight="1">
      <c r="A89" t="s">
        <v>13</v>
      </c>
      <c r="B89">
        <v>190</v>
      </c>
      <c r="C89" t="s">
        <v>17</v>
      </c>
      <c r="D89" t="s">
        <v>303</v>
      </c>
      <c r="E89" t="s">
        <v>103</v>
      </c>
      <c r="F89">
        <v>2001</v>
      </c>
      <c r="G89" t="s">
        <v>104</v>
      </c>
      <c r="H89" t="s">
        <v>101</v>
      </c>
      <c r="I89">
        <v>10.5</v>
      </c>
    </row>
    <row r="90" spans="1:9" ht="14.25" customHeight="1">
      <c r="A90" t="s">
        <v>13</v>
      </c>
      <c r="B90">
        <v>190</v>
      </c>
      <c r="C90" t="s">
        <v>17</v>
      </c>
      <c r="D90" t="s">
        <v>303</v>
      </c>
      <c r="E90" t="s">
        <v>103</v>
      </c>
      <c r="F90">
        <v>2001</v>
      </c>
      <c r="G90" t="s">
        <v>104</v>
      </c>
      <c r="H90" t="s">
        <v>101</v>
      </c>
      <c r="I90">
        <v>16</v>
      </c>
    </row>
    <row r="91" spans="1:9" ht="14.25" customHeight="1">
      <c r="A91" t="s">
        <v>13</v>
      </c>
      <c r="B91">
        <v>190</v>
      </c>
      <c r="C91" t="s">
        <v>17</v>
      </c>
      <c r="D91" t="s">
        <v>303</v>
      </c>
      <c r="E91" t="s">
        <v>103</v>
      </c>
      <c r="F91">
        <v>2001</v>
      </c>
      <c r="G91" t="s">
        <v>104</v>
      </c>
      <c r="H91" t="s">
        <v>101</v>
      </c>
      <c r="I91">
        <v>6</v>
      </c>
    </row>
    <row r="92" spans="1:9" ht="14.25" customHeight="1">
      <c r="A92" t="s">
        <v>13</v>
      </c>
      <c r="B92">
        <v>193</v>
      </c>
      <c r="C92" t="s">
        <v>16</v>
      </c>
      <c r="D92" t="s">
        <v>303</v>
      </c>
      <c r="E92" t="s">
        <v>103</v>
      </c>
      <c r="F92">
        <v>2001</v>
      </c>
      <c r="G92" t="s">
        <v>104</v>
      </c>
      <c r="H92" t="s">
        <v>101</v>
      </c>
      <c r="I92">
        <v>12</v>
      </c>
    </row>
    <row r="93" spans="1:9" ht="14.25" customHeight="1">
      <c r="A93" t="s">
        <v>13</v>
      </c>
      <c r="B93">
        <v>233</v>
      </c>
      <c r="C93" t="s">
        <v>19</v>
      </c>
      <c r="D93" t="s">
        <v>303</v>
      </c>
      <c r="E93" t="s">
        <v>103</v>
      </c>
      <c r="F93">
        <v>2001</v>
      </c>
      <c r="G93" t="s">
        <v>104</v>
      </c>
      <c r="H93" t="s">
        <v>101</v>
      </c>
      <c r="I93">
        <v>3.5</v>
      </c>
    </row>
    <row r="94" spans="1:9" ht="14.25" customHeight="1">
      <c r="A94" t="s">
        <v>13</v>
      </c>
      <c r="B94">
        <v>168</v>
      </c>
      <c r="C94" t="s">
        <v>173</v>
      </c>
      <c r="D94" t="s">
        <v>173</v>
      </c>
      <c r="E94" t="s">
        <v>103</v>
      </c>
      <c r="F94">
        <v>2001</v>
      </c>
      <c r="G94" t="s">
        <v>104</v>
      </c>
      <c r="H94" t="s">
        <v>101</v>
      </c>
      <c r="I94">
        <v>145</v>
      </c>
    </row>
    <row r="95" spans="1:9" ht="14.25" customHeight="1">
      <c r="A95" t="s">
        <v>13</v>
      </c>
      <c r="B95">
        <v>168</v>
      </c>
      <c r="C95" t="s">
        <v>173</v>
      </c>
      <c r="D95" t="s">
        <v>173</v>
      </c>
      <c r="E95" t="s">
        <v>103</v>
      </c>
      <c r="F95">
        <v>2001</v>
      </c>
      <c r="G95" t="s">
        <v>104</v>
      </c>
      <c r="H95" t="s">
        <v>101</v>
      </c>
      <c r="I95">
        <v>47.5</v>
      </c>
    </row>
    <row r="96" spans="1:9" ht="14.25" customHeight="1">
      <c r="A96" t="s">
        <v>13</v>
      </c>
      <c r="B96">
        <v>168</v>
      </c>
      <c r="C96" t="s">
        <v>173</v>
      </c>
      <c r="D96" t="s">
        <v>173</v>
      </c>
      <c r="E96" t="s">
        <v>103</v>
      </c>
      <c r="F96">
        <v>2001</v>
      </c>
      <c r="G96" t="s">
        <v>104</v>
      </c>
      <c r="H96" t="s">
        <v>101</v>
      </c>
      <c r="I96">
        <v>114</v>
      </c>
    </row>
    <row r="97" spans="1:9" ht="14.25" customHeight="1">
      <c r="A97" t="s">
        <v>13</v>
      </c>
      <c r="B97">
        <v>168</v>
      </c>
      <c r="C97" t="s">
        <v>173</v>
      </c>
      <c r="D97" t="s">
        <v>173</v>
      </c>
      <c r="E97" t="s">
        <v>103</v>
      </c>
      <c r="F97">
        <v>2001</v>
      </c>
      <c r="G97" t="s">
        <v>104</v>
      </c>
      <c r="H97" t="s">
        <v>101</v>
      </c>
      <c r="I97">
        <v>25</v>
      </c>
    </row>
    <row r="98" spans="1:9" ht="14.25" customHeight="1">
      <c r="A98" t="s">
        <v>13</v>
      </c>
      <c r="B98">
        <v>98</v>
      </c>
      <c r="C98" t="s">
        <v>36</v>
      </c>
      <c r="D98" t="s">
        <v>305</v>
      </c>
      <c r="E98" t="s">
        <v>103</v>
      </c>
      <c r="F98">
        <v>2001</v>
      </c>
      <c r="G98" t="s">
        <v>104</v>
      </c>
      <c r="H98" t="s">
        <v>101</v>
      </c>
      <c r="I98">
        <v>3</v>
      </c>
    </row>
    <row r="99" spans="1:9" ht="14.25" customHeight="1">
      <c r="A99" t="s">
        <v>13</v>
      </c>
      <c r="B99">
        <v>189</v>
      </c>
      <c r="C99" t="s">
        <v>41</v>
      </c>
      <c r="D99" t="s">
        <v>314</v>
      </c>
      <c r="E99" t="s">
        <v>103</v>
      </c>
      <c r="F99">
        <v>2001</v>
      </c>
      <c r="G99" t="s">
        <v>104</v>
      </c>
      <c r="H99" t="s">
        <v>101</v>
      </c>
      <c r="I99">
        <v>8</v>
      </c>
    </row>
    <row r="100" spans="1:9" ht="14.25" customHeight="1">
      <c r="A100" t="s">
        <v>13</v>
      </c>
      <c r="B100">
        <v>189</v>
      </c>
      <c r="C100" t="s">
        <v>41</v>
      </c>
      <c r="D100" t="s">
        <v>314</v>
      </c>
      <c r="E100" t="s">
        <v>103</v>
      </c>
      <c r="F100">
        <v>2001</v>
      </c>
      <c r="G100" t="s">
        <v>104</v>
      </c>
      <c r="H100" t="s">
        <v>101</v>
      </c>
      <c r="I100">
        <v>11</v>
      </c>
    </row>
    <row r="101" spans="1:9" ht="14.25" customHeight="1">
      <c r="A101" t="s">
        <v>13</v>
      </c>
      <c r="B101">
        <v>189</v>
      </c>
      <c r="C101" t="s">
        <v>41</v>
      </c>
      <c r="D101" t="s">
        <v>314</v>
      </c>
      <c r="E101" t="s">
        <v>103</v>
      </c>
      <c r="F101">
        <v>2001</v>
      </c>
      <c r="G101" t="s">
        <v>104</v>
      </c>
      <c r="H101" t="s">
        <v>101</v>
      </c>
      <c r="I101">
        <v>10</v>
      </c>
    </row>
    <row r="102" spans="1:9" ht="14.25" customHeight="1">
      <c r="A102" t="s">
        <v>13</v>
      </c>
      <c r="B102">
        <v>267</v>
      </c>
      <c r="C102" t="s">
        <v>182</v>
      </c>
      <c r="D102" t="s">
        <v>182</v>
      </c>
      <c r="E102" t="s">
        <v>103</v>
      </c>
      <c r="F102">
        <v>2001</v>
      </c>
      <c r="G102" t="s">
        <v>104</v>
      </c>
      <c r="H102" t="s">
        <v>101</v>
      </c>
      <c r="I102">
        <v>8.83</v>
      </c>
    </row>
    <row r="103" spans="1:9" ht="14.25" customHeight="1">
      <c r="A103" t="s">
        <v>13</v>
      </c>
      <c r="B103">
        <v>580</v>
      </c>
      <c r="C103" t="s">
        <v>192</v>
      </c>
      <c r="D103" t="s">
        <v>308</v>
      </c>
      <c r="E103" t="s">
        <v>103</v>
      </c>
      <c r="F103">
        <v>2001</v>
      </c>
      <c r="G103" t="s">
        <v>104</v>
      </c>
      <c r="H103" t="s">
        <v>101</v>
      </c>
      <c r="I103">
        <v>151</v>
      </c>
    </row>
    <row r="104" spans="1:9" ht="14.25" customHeight="1">
      <c r="A104" t="s">
        <v>13</v>
      </c>
      <c r="B104">
        <v>580</v>
      </c>
      <c r="C104" t="s">
        <v>192</v>
      </c>
      <c r="D104" t="s">
        <v>308</v>
      </c>
      <c r="E104" t="s">
        <v>103</v>
      </c>
      <c r="F104">
        <v>2001</v>
      </c>
      <c r="G104" t="s">
        <v>104</v>
      </c>
      <c r="H104" t="s">
        <v>101</v>
      </c>
      <c r="I104">
        <v>7.5</v>
      </c>
    </row>
    <row r="105" spans="1:9" ht="14.25" customHeight="1">
      <c r="A105" t="s">
        <v>13</v>
      </c>
      <c r="B105">
        <v>715</v>
      </c>
      <c r="C105" t="s">
        <v>169</v>
      </c>
      <c r="D105" t="s">
        <v>314</v>
      </c>
      <c r="E105" t="s">
        <v>103</v>
      </c>
      <c r="F105">
        <v>2001</v>
      </c>
      <c r="G105" t="s">
        <v>104</v>
      </c>
      <c r="H105" t="s">
        <v>101</v>
      </c>
      <c r="I105">
        <v>993</v>
      </c>
    </row>
    <row r="106" spans="1:9" ht="14.25" customHeight="1">
      <c r="A106" t="s">
        <v>13</v>
      </c>
      <c r="B106">
        <v>2055</v>
      </c>
      <c r="C106" t="s">
        <v>210</v>
      </c>
      <c r="D106" t="s">
        <v>314</v>
      </c>
      <c r="E106" t="s">
        <v>103</v>
      </c>
      <c r="F106">
        <v>2001</v>
      </c>
      <c r="G106" t="s">
        <v>104</v>
      </c>
      <c r="H106" t="s">
        <v>101</v>
      </c>
      <c r="I106">
        <v>28</v>
      </c>
    </row>
    <row r="107" spans="1:9" ht="14.25" customHeight="1">
      <c r="A107" t="s">
        <v>13</v>
      </c>
      <c r="B107">
        <v>375</v>
      </c>
      <c r="C107" t="s">
        <v>220</v>
      </c>
      <c r="D107" t="s">
        <v>314</v>
      </c>
      <c r="E107" t="s">
        <v>103</v>
      </c>
      <c r="F107">
        <v>2001</v>
      </c>
      <c r="G107" t="s">
        <v>104</v>
      </c>
      <c r="H107" t="s">
        <v>101</v>
      </c>
      <c r="I107">
        <v>625</v>
      </c>
    </row>
    <row r="108" spans="1:9" ht="14.25" customHeight="1">
      <c r="A108" t="s">
        <v>13</v>
      </c>
      <c r="B108">
        <v>197</v>
      </c>
      <c r="C108" t="s">
        <v>97</v>
      </c>
      <c r="D108" t="s">
        <v>303</v>
      </c>
      <c r="E108" t="s">
        <v>103</v>
      </c>
      <c r="F108">
        <v>2001</v>
      </c>
      <c r="G108" t="s">
        <v>104</v>
      </c>
      <c r="H108" t="s">
        <v>101</v>
      </c>
      <c r="I108">
        <v>422.4</v>
      </c>
    </row>
    <row r="109" spans="1:9" ht="14.25" customHeight="1">
      <c r="A109" t="s">
        <v>13</v>
      </c>
      <c r="B109">
        <v>694</v>
      </c>
      <c r="C109" t="s">
        <v>96</v>
      </c>
      <c r="D109" t="s">
        <v>308</v>
      </c>
      <c r="E109" t="s">
        <v>103</v>
      </c>
      <c r="F109">
        <v>2001</v>
      </c>
      <c r="G109" t="s">
        <v>104</v>
      </c>
      <c r="H109" t="s">
        <v>101</v>
      </c>
      <c r="I109">
        <v>961</v>
      </c>
    </row>
    <row r="110" spans="1:9" ht="14.25" customHeight="1">
      <c r="A110" t="s">
        <v>13</v>
      </c>
      <c r="B110">
        <v>290</v>
      </c>
      <c r="C110" t="s">
        <v>53</v>
      </c>
      <c r="D110" t="s">
        <v>308</v>
      </c>
      <c r="E110" t="s">
        <v>103</v>
      </c>
      <c r="F110">
        <v>2001</v>
      </c>
      <c r="G110" t="s">
        <v>104</v>
      </c>
      <c r="H110" t="s">
        <v>101</v>
      </c>
      <c r="I110">
        <v>827</v>
      </c>
    </row>
    <row r="111" spans="1:9" ht="14.25" customHeight="1">
      <c r="A111" t="s">
        <v>13</v>
      </c>
      <c r="B111">
        <v>290</v>
      </c>
      <c r="C111" t="s">
        <v>53</v>
      </c>
      <c r="D111" t="s">
        <v>308</v>
      </c>
      <c r="E111" t="s">
        <v>103</v>
      </c>
      <c r="F111">
        <v>2001</v>
      </c>
      <c r="G111" t="s">
        <v>104</v>
      </c>
      <c r="H111" t="s">
        <v>101</v>
      </c>
      <c r="I111">
        <v>50</v>
      </c>
    </row>
    <row r="112" spans="1:9" ht="14.25" customHeight="1">
      <c r="A112" t="s">
        <v>13</v>
      </c>
      <c r="B112">
        <v>344</v>
      </c>
      <c r="C112" t="s">
        <v>77</v>
      </c>
      <c r="D112" t="s">
        <v>314</v>
      </c>
      <c r="E112" t="s">
        <v>103</v>
      </c>
      <c r="F112">
        <v>2001</v>
      </c>
      <c r="G112" t="s">
        <v>104</v>
      </c>
      <c r="H112" t="s">
        <v>101</v>
      </c>
      <c r="I112">
        <v>695</v>
      </c>
    </row>
    <row r="113" spans="1:9" ht="14.25" customHeight="1">
      <c r="A113" t="s">
        <v>13</v>
      </c>
      <c r="B113">
        <v>230</v>
      </c>
      <c r="C113" t="s">
        <v>40</v>
      </c>
      <c r="D113" t="s">
        <v>305</v>
      </c>
      <c r="E113" t="s">
        <v>103</v>
      </c>
      <c r="F113">
        <v>2001</v>
      </c>
      <c r="G113" t="s">
        <v>104</v>
      </c>
      <c r="H113" t="s">
        <v>101</v>
      </c>
      <c r="I113">
        <v>29</v>
      </c>
    </row>
    <row r="114" spans="1:9" ht="14.25" customHeight="1">
      <c r="A114" t="s">
        <v>13</v>
      </c>
      <c r="B114">
        <v>648</v>
      </c>
      <c r="C114" t="s">
        <v>76</v>
      </c>
      <c r="D114" t="s">
        <v>314</v>
      </c>
      <c r="E114" t="s">
        <v>103</v>
      </c>
      <c r="F114">
        <v>2001</v>
      </c>
      <c r="G114" t="s">
        <v>104</v>
      </c>
      <c r="H114" t="s">
        <v>101</v>
      </c>
      <c r="I114">
        <v>270</v>
      </c>
    </row>
    <row r="115" spans="1:9" ht="14.25" customHeight="1">
      <c r="A115" t="s">
        <v>13</v>
      </c>
      <c r="B115">
        <v>194</v>
      </c>
      <c r="C115" t="s">
        <v>174</v>
      </c>
      <c r="D115" t="s">
        <v>303</v>
      </c>
      <c r="E115" t="s">
        <v>103</v>
      </c>
      <c r="F115">
        <v>2001</v>
      </c>
      <c r="G115" t="s">
        <v>104</v>
      </c>
      <c r="H115" t="s">
        <v>101</v>
      </c>
      <c r="I115">
        <v>520</v>
      </c>
    </row>
    <row r="116" spans="1:9" ht="14.25" customHeight="1">
      <c r="A116" t="s">
        <v>13</v>
      </c>
      <c r="B116">
        <v>213</v>
      </c>
      <c r="C116" t="s">
        <v>158</v>
      </c>
      <c r="D116" t="s">
        <v>314</v>
      </c>
      <c r="E116" t="s">
        <v>103</v>
      </c>
      <c r="F116">
        <v>2001</v>
      </c>
      <c r="G116" t="s">
        <v>104</v>
      </c>
      <c r="H116" t="s">
        <v>101</v>
      </c>
      <c r="I116">
        <v>846</v>
      </c>
    </row>
    <row r="117" spans="1:9" ht="14.25" customHeight="1">
      <c r="A117" t="s">
        <v>13</v>
      </c>
      <c r="B117">
        <v>213</v>
      </c>
      <c r="C117" t="s">
        <v>158</v>
      </c>
      <c r="D117" t="s">
        <v>314</v>
      </c>
      <c r="E117" t="s">
        <v>103</v>
      </c>
      <c r="F117">
        <v>2001</v>
      </c>
      <c r="G117" t="s">
        <v>104</v>
      </c>
      <c r="H117" t="s">
        <v>101</v>
      </c>
      <c r="I117">
        <v>100</v>
      </c>
    </row>
    <row r="118" spans="1:9" ht="14.25" customHeight="1">
      <c r="A118" t="s">
        <v>13</v>
      </c>
      <c r="B118">
        <v>213</v>
      </c>
      <c r="C118" t="s">
        <v>158</v>
      </c>
      <c r="D118" t="s">
        <v>314</v>
      </c>
      <c r="E118" t="s">
        <v>103</v>
      </c>
      <c r="F118">
        <v>2001</v>
      </c>
      <c r="G118" t="s">
        <v>104</v>
      </c>
      <c r="H118" t="s">
        <v>101</v>
      </c>
      <c r="I118">
        <v>50</v>
      </c>
    </row>
    <row r="119" spans="1:9" ht="14.25" customHeight="1">
      <c r="A119" t="s">
        <v>13</v>
      </c>
      <c r="B119">
        <v>425</v>
      </c>
      <c r="C119" t="s">
        <v>47</v>
      </c>
      <c r="D119" t="s">
        <v>313</v>
      </c>
      <c r="E119" t="s">
        <v>103</v>
      </c>
      <c r="F119">
        <v>2001</v>
      </c>
      <c r="G119" t="s">
        <v>104</v>
      </c>
      <c r="H119" t="s">
        <v>101</v>
      </c>
      <c r="I119">
        <v>121</v>
      </c>
    </row>
    <row r="120" spans="1:9" ht="14.25" customHeight="1">
      <c r="A120" t="s">
        <v>13</v>
      </c>
      <c r="B120">
        <v>425</v>
      </c>
      <c r="C120" t="s">
        <v>47</v>
      </c>
      <c r="D120" t="s">
        <v>313</v>
      </c>
      <c r="E120" t="s">
        <v>103</v>
      </c>
      <c r="F120">
        <v>2001</v>
      </c>
      <c r="G120" t="s">
        <v>104</v>
      </c>
      <c r="H120" t="s">
        <v>101</v>
      </c>
      <c r="I120">
        <v>5</v>
      </c>
    </row>
    <row r="121" spans="1:9" ht="14.25" customHeight="1">
      <c r="A121" t="s">
        <v>13</v>
      </c>
      <c r="B121">
        <v>447</v>
      </c>
      <c r="C121" t="s">
        <v>65</v>
      </c>
      <c r="D121" t="s">
        <v>313</v>
      </c>
      <c r="E121" t="s">
        <v>103</v>
      </c>
      <c r="F121">
        <v>2001</v>
      </c>
      <c r="G121" t="s">
        <v>104</v>
      </c>
      <c r="H121" t="s">
        <v>101</v>
      </c>
      <c r="I121">
        <v>268.8</v>
      </c>
    </row>
    <row r="122" spans="1:9" ht="14.25" customHeight="1">
      <c r="A122" t="s">
        <v>13</v>
      </c>
      <c r="B122">
        <v>433</v>
      </c>
      <c r="C122" t="s">
        <v>211</v>
      </c>
      <c r="D122" t="s">
        <v>308</v>
      </c>
      <c r="E122" t="s">
        <v>103</v>
      </c>
      <c r="F122">
        <v>2001</v>
      </c>
      <c r="G122" t="s">
        <v>104</v>
      </c>
      <c r="H122" t="s">
        <v>101</v>
      </c>
      <c r="I122">
        <v>350</v>
      </c>
    </row>
    <row r="123" spans="1:9" ht="14.25" customHeight="1">
      <c r="A123" t="s">
        <v>13</v>
      </c>
      <c r="B123">
        <v>433</v>
      </c>
      <c r="C123" t="s">
        <v>211</v>
      </c>
      <c r="D123" t="s">
        <v>308</v>
      </c>
      <c r="E123" t="s">
        <v>103</v>
      </c>
      <c r="F123">
        <v>2001</v>
      </c>
      <c r="G123" t="s">
        <v>104</v>
      </c>
      <c r="H123" t="s">
        <v>101</v>
      </c>
      <c r="I123">
        <v>257</v>
      </c>
    </row>
    <row r="124" spans="1:9" ht="14.25" customHeight="1">
      <c r="A124" t="s">
        <v>13</v>
      </c>
      <c r="B124">
        <v>433</v>
      </c>
      <c r="C124" t="s">
        <v>211</v>
      </c>
      <c r="D124" t="s">
        <v>308</v>
      </c>
      <c r="E124" t="s">
        <v>103</v>
      </c>
      <c r="F124">
        <v>2001</v>
      </c>
      <c r="G124" t="s">
        <v>104</v>
      </c>
      <c r="H124" t="s">
        <v>101</v>
      </c>
      <c r="I124">
        <v>50</v>
      </c>
    </row>
    <row r="125" spans="1:9" ht="14.25" customHeight="1">
      <c r="A125" t="s">
        <v>13</v>
      </c>
      <c r="B125">
        <v>433</v>
      </c>
      <c r="C125" t="s">
        <v>211</v>
      </c>
      <c r="D125" t="s">
        <v>308</v>
      </c>
      <c r="E125" t="s">
        <v>103</v>
      </c>
      <c r="F125">
        <v>2001</v>
      </c>
      <c r="G125" t="s">
        <v>104</v>
      </c>
      <c r="H125" t="s">
        <v>101</v>
      </c>
      <c r="I125">
        <v>50</v>
      </c>
    </row>
    <row r="126" spans="1:9" ht="14.25" customHeight="1">
      <c r="A126" t="s">
        <v>13</v>
      </c>
      <c r="B126">
        <v>705</v>
      </c>
      <c r="C126" t="s">
        <v>215</v>
      </c>
      <c r="D126" t="s">
        <v>305</v>
      </c>
      <c r="E126" t="s">
        <v>103</v>
      </c>
      <c r="F126">
        <v>2001</v>
      </c>
      <c r="G126" t="s">
        <v>104</v>
      </c>
      <c r="H126" t="s">
        <v>101</v>
      </c>
      <c r="I126">
        <v>337.8</v>
      </c>
    </row>
    <row r="127" spans="1:9" ht="14.25" customHeight="1">
      <c r="A127" t="s">
        <v>13</v>
      </c>
      <c r="B127">
        <v>851</v>
      </c>
      <c r="C127" t="s">
        <v>45</v>
      </c>
      <c r="D127" t="s">
        <v>313</v>
      </c>
      <c r="E127" t="s">
        <v>103</v>
      </c>
      <c r="F127">
        <v>2001</v>
      </c>
      <c r="G127" t="s">
        <v>104</v>
      </c>
      <c r="H127" t="s">
        <v>101</v>
      </c>
      <c r="I127">
        <v>25</v>
      </c>
    </row>
    <row r="128" spans="1:9" ht="14.25" customHeight="1">
      <c r="A128" t="s">
        <v>13</v>
      </c>
      <c r="B128">
        <v>808</v>
      </c>
      <c r="C128" t="s">
        <v>212</v>
      </c>
      <c r="D128" t="s">
        <v>305</v>
      </c>
      <c r="E128" t="s">
        <v>103</v>
      </c>
      <c r="F128">
        <v>2001</v>
      </c>
      <c r="G128" t="s">
        <v>104</v>
      </c>
      <c r="H128" t="s">
        <v>101</v>
      </c>
      <c r="I128">
        <v>475</v>
      </c>
    </row>
    <row r="129" spans="1:9" ht="14.25" customHeight="1">
      <c r="A129" t="s">
        <v>13</v>
      </c>
      <c r="B129">
        <v>808</v>
      </c>
      <c r="C129" t="s">
        <v>212</v>
      </c>
      <c r="D129" t="s">
        <v>305</v>
      </c>
      <c r="E129" t="s">
        <v>103</v>
      </c>
      <c r="F129">
        <v>2001</v>
      </c>
      <c r="G129" t="s">
        <v>104</v>
      </c>
      <c r="H129" t="s">
        <v>101</v>
      </c>
      <c r="I129">
        <v>50</v>
      </c>
    </row>
    <row r="130" spans="1:9" ht="14.25" customHeight="1">
      <c r="A130" t="s">
        <v>13</v>
      </c>
      <c r="B130">
        <v>808</v>
      </c>
      <c r="C130" t="s">
        <v>212</v>
      </c>
      <c r="D130" t="s">
        <v>305</v>
      </c>
      <c r="E130" t="s">
        <v>103</v>
      </c>
      <c r="F130">
        <v>2001</v>
      </c>
      <c r="G130" t="s">
        <v>104</v>
      </c>
      <c r="H130" t="s">
        <v>101</v>
      </c>
      <c r="I130">
        <v>50</v>
      </c>
    </row>
    <row r="131" spans="1:9" ht="14.25" customHeight="1">
      <c r="A131" t="s">
        <v>13</v>
      </c>
      <c r="B131">
        <v>810</v>
      </c>
      <c r="C131" t="s">
        <v>207</v>
      </c>
      <c r="D131" t="s">
        <v>308</v>
      </c>
      <c r="E131" t="s">
        <v>103</v>
      </c>
      <c r="F131">
        <v>2001</v>
      </c>
      <c r="G131" t="s">
        <v>104</v>
      </c>
      <c r="H131" t="s">
        <v>101</v>
      </c>
      <c r="I131">
        <v>206</v>
      </c>
    </row>
    <row r="132" spans="1:9" ht="14.25" customHeight="1">
      <c r="A132" t="s">
        <v>13</v>
      </c>
      <c r="B132">
        <v>167</v>
      </c>
      <c r="C132" t="s">
        <v>149</v>
      </c>
      <c r="D132" t="s">
        <v>303</v>
      </c>
      <c r="E132" t="s">
        <v>103</v>
      </c>
      <c r="F132">
        <v>2001</v>
      </c>
      <c r="G132" t="s">
        <v>104</v>
      </c>
      <c r="H132" t="s">
        <v>101</v>
      </c>
      <c r="I132">
        <v>495.4</v>
      </c>
    </row>
    <row r="133" spans="1:9" ht="14.25" customHeight="1">
      <c r="A133" t="s">
        <v>13</v>
      </c>
      <c r="B133">
        <v>167</v>
      </c>
      <c r="C133" t="s">
        <v>149</v>
      </c>
      <c r="D133" t="s">
        <v>303</v>
      </c>
      <c r="E133" t="s">
        <v>103</v>
      </c>
      <c r="F133">
        <v>2001</v>
      </c>
      <c r="G133" t="s">
        <v>104</v>
      </c>
      <c r="H133" t="s">
        <v>101</v>
      </c>
      <c r="I133">
        <v>155</v>
      </c>
    </row>
    <row r="134" spans="1:9" ht="14.25" customHeight="1">
      <c r="A134" t="s">
        <v>13</v>
      </c>
      <c r="B134">
        <v>157</v>
      </c>
      <c r="C134" t="s">
        <v>25</v>
      </c>
      <c r="D134" t="s">
        <v>313</v>
      </c>
      <c r="E134" t="s">
        <v>103</v>
      </c>
      <c r="F134">
        <v>2001</v>
      </c>
      <c r="G134" t="s">
        <v>104</v>
      </c>
      <c r="H134" t="s">
        <v>101</v>
      </c>
      <c r="I134">
        <v>16</v>
      </c>
    </row>
    <row r="135" spans="1:9" ht="14.25" customHeight="1">
      <c r="A135" t="s">
        <v>13</v>
      </c>
      <c r="B135">
        <v>223</v>
      </c>
      <c r="C135" t="s">
        <v>66</v>
      </c>
      <c r="D135" t="s">
        <v>314</v>
      </c>
      <c r="E135" t="s">
        <v>103</v>
      </c>
      <c r="F135">
        <v>2001</v>
      </c>
      <c r="G135" t="s">
        <v>104</v>
      </c>
      <c r="H135" t="s">
        <v>101</v>
      </c>
      <c r="I135">
        <v>35</v>
      </c>
    </row>
    <row r="136" spans="1:9" ht="14.25" customHeight="1">
      <c r="A136" t="s">
        <v>13</v>
      </c>
      <c r="B136">
        <v>223</v>
      </c>
      <c r="C136" t="s">
        <v>66</v>
      </c>
      <c r="D136" t="s">
        <v>314</v>
      </c>
      <c r="E136" t="s">
        <v>103</v>
      </c>
      <c r="F136">
        <v>2001</v>
      </c>
      <c r="G136" t="s">
        <v>104</v>
      </c>
      <c r="H136" t="s">
        <v>101</v>
      </c>
      <c r="I136">
        <v>10</v>
      </c>
    </row>
    <row r="137" spans="1:9" ht="14.25" customHeight="1">
      <c r="A137" t="s">
        <v>13</v>
      </c>
      <c r="B137">
        <v>223</v>
      </c>
      <c r="C137" t="s">
        <v>66</v>
      </c>
      <c r="D137" t="s">
        <v>314</v>
      </c>
      <c r="E137" t="s">
        <v>103</v>
      </c>
      <c r="F137">
        <v>2001</v>
      </c>
      <c r="G137" t="s">
        <v>104</v>
      </c>
      <c r="H137" t="s">
        <v>101</v>
      </c>
      <c r="I137">
        <v>13</v>
      </c>
    </row>
    <row r="138" spans="1:9" ht="14.25" customHeight="1">
      <c r="A138" t="s">
        <v>13</v>
      </c>
      <c r="B138">
        <v>223</v>
      </c>
      <c r="C138" t="s">
        <v>66</v>
      </c>
      <c r="D138" t="s">
        <v>314</v>
      </c>
      <c r="E138" t="s">
        <v>103</v>
      </c>
      <c r="F138">
        <v>2001</v>
      </c>
      <c r="G138" t="s">
        <v>104</v>
      </c>
      <c r="H138" t="s">
        <v>101</v>
      </c>
      <c r="I138">
        <v>7</v>
      </c>
    </row>
    <row r="139" spans="1:9" ht="14.25" customHeight="1">
      <c r="A139" t="s">
        <v>13</v>
      </c>
      <c r="B139">
        <v>139</v>
      </c>
      <c r="C139" t="s">
        <v>205</v>
      </c>
      <c r="D139" t="s">
        <v>314</v>
      </c>
      <c r="E139" t="s">
        <v>103</v>
      </c>
      <c r="F139">
        <v>2001</v>
      </c>
      <c r="G139" t="s">
        <v>104</v>
      </c>
      <c r="H139" t="s">
        <v>101</v>
      </c>
      <c r="I139">
        <v>478.6</v>
      </c>
    </row>
    <row r="140" spans="1:9" ht="14.25" customHeight="1">
      <c r="A140" t="s">
        <v>13</v>
      </c>
      <c r="B140">
        <v>139</v>
      </c>
      <c r="C140" t="s">
        <v>205</v>
      </c>
      <c r="D140" t="s">
        <v>314</v>
      </c>
      <c r="E140" t="s">
        <v>103</v>
      </c>
      <c r="F140">
        <v>2001</v>
      </c>
      <c r="G140" t="s">
        <v>104</v>
      </c>
      <c r="H140" t="s">
        <v>101</v>
      </c>
      <c r="I140">
        <v>30</v>
      </c>
    </row>
    <row r="141" spans="1:9" ht="14.25" customHeight="1">
      <c r="A141" t="s">
        <v>13</v>
      </c>
      <c r="B141">
        <v>7800</v>
      </c>
      <c r="C141" t="s">
        <v>63</v>
      </c>
      <c r="D141" t="s">
        <v>63</v>
      </c>
      <c r="E141" t="s">
        <v>103</v>
      </c>
      <c r="F141">
        <v>2001</v>
      </c>
      <c r="G141" t="s">
        <v>104</v>
      </c>
      <c r="H141" t="s">
        <v>101</v>
      </c>
      <c r="I141">
        <v>5</v>
      </c>
    </row>
    <row r="142" spans="1:9" ht="14.25" customHeight="1">
      <c r="A142" t="s">
        <v>13</v>
      </c>
      <c r="B142">
        <v>7800</v>
      </c>
      <c r="C142" t="s">
        <v>63</v>
      </c>
      <c r="D142" t="s">
        <v>63</v>
      </c>
      <c r="E142" t="s">
        <v>103</v>
      </c>
      <c r="F142">
        <v>2001</v>
      </c>
      <c r="G142" t="s">
        <v>104</v>
      </c>
      <c r="H142" t="s">
        <v>101</v>
      </c>
      <c r="I142">
        <v>21</v>
      </c>
    </row>
    <row r="143" spans="1:9" ht="14.25" customHeight="1">
      <c r="A143" t="s">
        <v>13</v>
      </c>
      <c r="B143">
        <v>7800</v>
      </c>
      <c r="C143" t="s">
        <v>63</v>
      </c>
      <c r="D143" t="s">
        <v>63</v>
      </c>
      <c r="E143" t="s">
        <v>103</v>
      </c>
      <c r="F143">
        <v>2001</v>
      </c>
      <c r="G143" t="s">
        <v>104</v>
      </c>
      <c r="H143" t="s">
        <v>101</v>
      </c>
      <c r="I143">
        <v>8</v>
      </c>
    </row>
    <row r="144" spans="1:9" ht="14.25" customHeight="1">
      <c r="A144" t="s">
        <v>13</v>
      </c>
      <c r="B144">
        <v>7800</v>
      </c>
      <c r="C144" t="s">
        <v>63</v>
      </c>
      <c r="D144" t="s">
        <v>63</v>
      </c>
      <c r="E144" t="s">
        <v>103</v>
      </c>
      <c r="F144">
        <v>2001</v>
      </c>
      <c r="G144" t="s">
        <v>104</v>
      </c>
      <c r="H144" t="s">
        <v>101</v>
      </c>
      <c r="I144">
        <v>229</v>
      </c>
    </row>
    <row r="145" spans="1:9" ht="14.25" customHeight="1">
      <c r="A145" t="s">
        <v>13</v>
      </c>
      <c r="B145">
        <v>7800</v>
      </c>
      <c r="C145" t="s">
        <v>63</v>
      </c>
      <c r="D145" t="s">
        <v>63</v>
      </c>
      <c r="E145" t="s">
        <v>103</v>
      </c>
      <c r="F145">
        <v>2001</v>
      </c>
      <c r="G145" t="s">
        <v>104</v>
      </c>
      <c r="H145" t="s">
        <v>101</v>
      </c>
      <c r="I145">
        <v>45</v>
      </c>
    </row>
    <row r="146" spans="1:9" ht="14.25" customHeight="1">
      <c r="A146" t="s">
        <v>13</v>
      </c>
      <c r="B146">
        <v>171</v>
      </c>
      <c r="C146" t="s">
        <v>188</v>
      </c>
      <c r="D146" t="s">
        <v>188</v>
      </c>
      <c r="E146" t="s">
        <v>103</v>
      </c>
      <c r="F146">
        <v>2001</v>
      </c>
      <c r="G146" t="s">
        <v>104</v>
      </c>
      <c r="H146" t="s">
        <v>101</v>
      </c>
      <c r="I146">
        <v>843</v>
      </c>
    </row>
    <row r="147" spans="1:9" ht="14.25" customHeight="1">
      <c r="A147" t="s">
        <v>13</v>
      </c>
      <c r="B147">
        <v>198</v>
      </c>
      <c r="C147" t="s">
        <v>15</v>
      </c>
      <c r="D147" t="s">
        <v>305</v>
      </c>
      <c r="E147" t="s">
        <v>103</v>
      </c>
      <c r="F147">
        <v>2001</v>
      </c>
      <c r="G147" t="s">
        <v>104</v>
      </c>
      <c r="H147" t="s">
        <v>101</v>
      </c>
      <c r="I147">
        <v>13</v>
      </c>
    </row>
    <row r="148" spans="1:9" ht="14.25" customHeight="1">
      <c r="A148" t="s">
        <v>13</v>
      </c>
      <c r="B148">
        <v>276</v>
      </c>
      <c r="C148" t="s">
        <v>39</v>
      </c>
      <c r="D148" t="s">
        <v>313</v>
      </c>
      <c r="E148" t="s">
        <v>103</v>
      </c>
      <c r="F148">
        <v>2001</v>
      </c>
      <c r="G148" t="s">
        <v>104</v>
      </c>
      <c r="H148" t="s">
        <v>101</v>
      </c>
      <c r="I148">
        <v>10</v>
      </c>
    </row>
    <row r="149" spans="1:9" ht="14.25" customHeight="1">
      <c r="A149" t="s">
        <v>13</v>
      </c>
      <c r="B149">
        <v>276</v>
      </c>
      <c r="C149" t="s">
        <v>39</v>
      </c>
      <c r="D149" t="s">
        <v>313</v>
      </c>
      <c r="E149" t="s">
        <v>103</v>
      </c>
      <c r="F149">
        <v>2001</v>
      </c>
      <c r="G149" t="s">
        <v>104</v>
      </c>
      <c r="H149" t="s">
        <v>101</v>
      </c>
    </row>
    <row r="150" spans="1:9" ht="14.25" customHeight="1">
      <c r="A150" t="s">
        <v>13</v>
      </c>
      <c r="B150">
        <v>1148</v>
      </c>
      <c r="C150" t="s">
        <v>180</v>
      </c>
      <c r="D150" t="s">
        <v>305</v>
      </c>
      <c r="E150" t="s">
        <v>103</v>
      </c>
      <c r="F150">
        <v>2001</v>
      </c>
      <c r="G150" t="s">
        <v>104</v>
      </c>
      <c r="H150" t="s">
        <v>101</v>
      </c>
      <c r="I150">
        <v>496</v>
      </c>
    </row>
    <row r="151" spans="1:9" ht="14.25" customHeight="1">
      <c r="A151" t="s">
        <v>13</v>
      </c>
      <c r="B151">
        <v>444</v>
      </c>
      <c r="C151" t="s">
        <v>157</v>
      </c>
      <c r="D151" t="s">
        <v>314</v>
      </c>
      <c r="E151" t="s">
        <v>103</v>
      </c>
      <c r="F151">
        <v>2001</v>
      </c>
      <c r="G151" t="s">
        <v>104</v>
      </c>
      <c r="H151" t="s">
        <v>101</v>
      </c>
      <c r="I151">
        <v>889</v>
      </c>
    </row>
    <row r="152" spans="1:9" ht="14.25" customHeight="1">
      <c r="A152" t="s">
        <v>13</v>
      </c>
      <c r="B152">
        <v>444</v>
      </c>
      <c r="C152" t="s">
        <v>157</v>
      </c>
      <c r="D152" t="s">
        <v>314</v>
      </c>
      <c r="E152" t="s">
        <v>103</v>
      </c>
      <c r="F152">
        <v>2001</v>
      </c>
      <c r="G152" t="s">
        <v>104</v>
      </c>
      <c r="H152" t="s">
        <v>101</v>
      </c>
      <c r="I152">
        <v>468</v>
      </c>
    </row>
    <row r="153" spans="1:9" ht="14.25" customHeight="1">
      <c r="A153" t="s">
        <v>13</v>
      </c>
      <c r="B153">
        <v>444</v>
      </c>
      <c r="C153" t="s">
        <v>157</v>
      </c>
      <c r="D153" t="s">
        <v>314</v>
      </c>
      <c r="E153" t="s">
        <v>103</v>
      </c>
      <c r="F153">
        <v>2001</v>
      </c>
      <c r="G153" t="s">
        <v>104</v>
      </c>
      <c r="H153" t="s">
        <v>101</v>
      </c>
      <c r="I153">
        <v>50</v>
      </c>
    </row>
    <row r="154" spans="1:9" ht="14.25" customHeight="1">
      <c r="A154" t="s">
        <v>13</v>
      </c>
      <c r="B154">
        <v>444</v>
      </c>
      <c r="C154" t="s">
        <v>157</v>
      </c>
      <c r="D154" t="s">
        <v>314</v>
      </c>
      <c r="E154" t="s">
        <v>103</v>
      </c>
      <c r="F154">
        <v>2001</v>
      </c>
      <c r="G154" t="s">
        <v>104</v>
      </c>
      <c r="H154" t="s">
        <v>101</v>
      </c>
      <c r="I154">
        <v>50</v>
      </c>
    </row>
    <row r="155" spans="1:9" ht="14.25" customHeight="1">
      <c r="A155" t="s">
        <v>13</v>
      </c>
      <c r="B155">
        <v>184</v>
      </c>
      <c r="C155" t="s">
        <v>154</v>
      </c>
      <c r="D155" t="s">
        <v>305</v>
      </c>
      <c r="E155" t="s">
        <v>103</v>
      </c>
      <c r="F155">
        <v>2001</v>
      </c>
      <c r="G155" t="s">
        <v>104</v>
      </c>
      <c r="H155" t="s">
        <v>101</v>
      </c>
      <c r="I155">
        <v>477</v>
      </c>
    </row>
    <row r="156" spans="1:9" ht="14.25" customHeight="1">
      <c r="A156" t="s">
        <v>13</v>
      </c>
      <c r="B156">
        <v>2650</v>
      </c>
      <c r="C156" t="s">
        <v>219</v>
      </c>
      <c r="D156" t="s">
        <v>219</v>
      </c>
      <c r="E156" t="s">
        <v>103</v>
      </c>
      <c r="F156">
        <v>2001</v>
      </c>
      <c r="G156" t="s">
        <v>104</v>
      </c>
      <c r="H156" t="s">
        <v>101</v>
      </c>
      <c r="I156">
        <v>14.75</v>
      </c>
    </row>
    <row r="157" spans="1:9" ht="14.25" customHeight="1">
      <c r="A157" t="s">
        <v>13</v>
      </c>
      <c r="B157">
        <v>8700</v>
      </c>
      <c r="C157" t="s">
        <v>34</v>
      </c>
      <c r="D157" t="s">
        <v>34</v>
      </c>
      <c r="E157" t="s">
        <v>103</v>
      </c>
      <c r="F157">
        <v>2001</v>
      </c>
      <c r="G157" t="s">
        <v>104</v>
      </c>
      <c r="H157" t="s">
        <v>101</v>
      </c>
      <c r="I157">
        <v>5.5</v>
      </c>
    </row>
    <row r="158" spans="1:9" ht="14.25" customHeight="1">
      <c r="A158" t="s">
        <v>13</v>
      </c>
      <c r="B158">
        <v>247</v>
      </c>
      <c r="C158" t="s">
        <v>197</v>
      </c>
      <c r="D158" t="s">
        <v>304</v>
      </c>
      <c r="E158" t="s">
        <v>103</v>
      </c>
      <c r="F158">
        <v>2001</v>
      </c>
      <c r="G158" t="s">
        <v>104</v>
      </c>
      <c r="H158" t="s">
        <v>101</v>
      </c>
      <c r="I158">
        <v>7.5</v>
      </c>
    </row>
    <row r="159" spans="1:9" ht="14.25" customHeight="1">
      <c r="A159" t="s">
        <v>13</v>
      </c>
      <c r="B159">
        <v>284</v>
      </c>
      <c r="C159" t="s">
        <v>58</v>
      </c>
      <c r="D159" t="s">
        <v>305</v>
      </c>
      <c r="E159" t="s">
        <v>103</v>
      </c>
      <c r="F159">
        <v>2001</v>
      </c>
      <c r="G159" t="s">
        <v>104</v>
      </c>
      <c r="H159" t="s">
        <v>101</v>
      </c>
      <c r="I159">
        <v>171.8</v>
      </c>
    </row>
    <row r="160" spans="1:9" ht="14.25" customHeight="1">
      <c r="A160" t="s">
        <v>13</v>
      </c>
      <c r="B160">
        <v>284</v>
      </c>
      <c r="C160" t="s">
        <v>58</v>
      </c>
      <c r="D160" t="s">
        <v>305</v>
      </c>
      <c r="E160" t="s">
        <v>103</v>
      </c>
      <c r="F160">
        <v>2001</v>
      </c>
      <c r="G160" t="s">
        <v>104</v>
      </c>
      <c r="H160" t="s">
        <v>101</v>
      </c>
      <c r="I160">
        <v>6</v>
      </c>
    </row>
    <row r="161" spans="1:9" ht="14.25" customHeight="1">
      <c r="A161" t="s">
        <v>13</v>
      </c>
      <c r="B161">
        <v>232</v>
      </c>
      <c r="C161" t="s">
        <v>161</v>
      </c>
      <c r="D161" s="1" t="s">
        <v>304</v>
      </c>
      <c r="E161" t="s">
        <v>103</v>
      </c>
      <c r="F161">
        <v>2001</v>
      </c>
      <c r="G161" t="s">
        <v>104</v>
      </c>
      <c r="H161" t="s">
        <v>101</v>
      </c>
      <c r="I161">
        <v>415</v>
      </c>
    </row>
    <row r="162" spans="1:9" ht="14.25" customHeight="1">
      <c r="A162" t="s">
        <v>13</v>
      </c>
      <c r="B162">
        <v>154</v>
      </c>
      <c r="C162" t="s">
        <v>59</v>
      </c>
      <c r="D162" s="1" t="s">
        <v>59</v>
      </c>
      <c r="E162" t="s">
        <v>103</v>
      </c>
      <c r="F162">
        <v>2001</v>
      </c>
      <c r="G162" t="s">
        <v>104</v>
      </c>
      <c r="H162" t="s">
        <v>101</v>
      </c>
      <c r="I162">
        <v>50</v>
      </c>
    </row>
    <row r="163" spans="1:9" ht="14.25" customHeight="1">
      <c r="A163" t="s">
        <v>13</v>
      </c>
      <c r="B163">
        <v>50</v>
      </c>
      <c r="C163" t="s">
        <v>216</v>
      </c>
      <c r="D163" t="s">
        <v>89</v>
      </c>
      <c r="E163" t="s">
        <v>103</v>
      </c>
      <c r="F163">
        <v>2003</v>
      </c>
      <c r="G163" t="s">
        <v>105</v>
      </c>
      <c r="H163" t="s">
        <v>101</v>
      </c>
      <c r="I163">
        <v>5</v>
      </c>
    </row>
    <row r="164" spans="1:9" ht="14.25" customHeight="1">
      <c r="A164" t="s">
        <v>13</v>
      </c>
      <c r="B164">
        <v>9300</v>
      </c>
      <c r="C164" t="s">
        <v>155</v>
      </c>
      <c r="D164" t="s">
        <v>155</v>
      </c>
      <c r="E164" t="s">
        <v>103</v>
      </c>
      <c r="F164">
        <v>2003</v>
      </c>
      <c r="G164" t="s">
        <v>105</v>
      </c>
      <c r="H164" t="s">
        <v>101</v>
      </c>
      <c r="I164">
        <v>4</v>
      </c>
    </row>
    <row r="165" spans="1:9" ht="14.25" customHeight="1">
      <c r="A165" t="s">
        <v>13</v>
      </c>
      <c r="B165">
        <v>679</v>
      </c>
      <c r="C165" t="s">
        <v>30</v>
      </c>
      <c r="D165" t="s">
        <v>302</v>
      </c>
      <c r="E165" t="s">
        <v>103</v>
      </c>
      <c r="F165">
        <v>2004</v>
      </c>
      <c r="G165" t="s">
        <v>106</v>
      </c>
      <c r="H165" t="s">
        <v>101</v>
      </c>
      <c r="I165">
        <v>7</v>
      </c>
    </row>
    <row r="166" spans="1:9" ht="14.25" customHeight="1">
      <c r="A166" t="s">
        <v>13</v>
      </c>
      <c r="B166">
        <v>679</v>
      </c>
      <c r="C166" t="s">
        <v>30</v>
      </c>
      <c r="D166" t="s">
        <v>302</v>
      </c>
      <c r="E166" t="s">
        <v>103</v>
      </c>
      <c r="F166">
        <v>2004</v>
      </c>
      <c r="G166" t="s">
        <v>106</v>
      </c>
      <c r="H166" t="s">
        <v>101</v>
      </c>
      <c r="I166">
        <v>5</v>
      </c>
    </row>
    <row r="167" spans="1:9" ht="14.25" customHeight="1">
      <c r="A167" t="s">
        <v>13</v>
      </c>
      <c r="B167">
        <v>9800</v>
      </c>
      <c r="C167" t="s">
        <v>89</v>
      </c>
      <c r="D167" t="s">
        <v>89</v>
      </c>
      <c r="E167" t="s">
        <v>103</v>
      </c>
      <c r="F167">
        <v>2004</v>
      </c>
      <c r="G167" t="s">
        <v>106</v>
      </c>
      <c r="H167" t="s">
        <v>101</v>
      </c>
      <c r="I167">
        <v>28</v>
      </c>
    </row>
    <row r="168" spans="1:9" ht="14.25" customHeight="1">
      <c r="A168" t="s">
        <v>13</v>
      </c>
      <c r="B168">
        <v>50</v>
      </c>
      <c r="C168" t="s">
        <v>216</v>
      </c>
      <c r="D168" t="s">
        <v>89</v>
      </c>
      <c r="E168" t="s">
        <v>103</v>
      </c>
      <c r="F168">
        <v>2004</v>
      </c>
      <c r="G168" t="s">
        <v>106</v>
      </c>
      <c r="H168" t="s">
        <v>101</v>
      </c>
      <c r="I168">
        <v>9</v>
      </c>
    </row>
    <row r="169" spans="1:9" ht="14.25" customHeight="1">
      <c r="A169" t="s">
        <v>13</v>
      </c>
      <c r="B169">
        <v>225</v>
      </c>
      <c r="C169" t="s">
        <v>61</v>
      </c>
      <c r="D169" t="s">
        <v>314</v>
      </c>
      <c r="E169" t="s">
        <v>103</v>
      </c>
      <c r="F169">
        <v>2004</v>
      </c>
      <c r="G169" t="s">
        <v>106</v>
      </c>
      <c r="H169" t="s">
        <v>101</v>
      </c>
      <c r="I169">
        <v>69</v>
      </c>
    </row>
    <row r="170" spans="1:9" ht="14.25" customHeight="1">
      <c r="A170" t="s">
        <v>13</v>
      </c>
      <c r="B170">
        <v>9700</v>
      </c>
      <c r="C170" t="s">
        <v>37</v>
      </c>
      <c r="D170" t="s">
        <v>37</v>
      </c>
      <c r="E170" t="s">
        <v>103</v>
      </c>
      <c r="F170">
        <v>2004</v>
      </c>
      <c r="G170" t="s">
        <v>106</v>
      </c>
      <c r="H170" t="s">
        <v>101</v>
      </c>
      <c r="I170">
        <v>5</v>
      </c>
    </row>
    <row r="171" spans="1:9" ht="14.25" customHeight="1">
      <c r="A171" t="s">
        <v>13</v>
      </c>
      <c r="B171">
        <v>9300</v>
      </c>
      <c r="C171" t="s">
        <v>155</v>
      </c>
      <c r="D171" t="s">
        <v>155</v>
      </c>
      <c r="E171" t="s">
        <v>103</v>
      </c>
      <c r="F171">
        <v>2004</v>
      </c>
      <c r="G171" t="s">
        <v>106</v>
      </c>
      <c r="H171" t="s">
        <v>101</v>
      </c>
      <c r="I171">
        <v>15</v>
      </c>
    </row>
    <row r="172" spans="1:9" ht="14.25" customHeight="1">
      <c r="A172" t="s">
        <v>13</v>
      </c>
      <c r="B172">
        <v>9300</v>
      </c>
      <c r="C172" t="s">
        <v>155</v>
      </c>
      <c r="D172" t="s">
        <v>155</v>
      </c>
      <c r="E172" t="s">
        <v>103</v>
      </c>
      <c r="F172">
        <v>2004</v>
      </c>
      <c r="G172" t="s">
        <v>106</v>
      </c>
      <c r="H172" t="s">
        <v>101</v>
      </c>
      <c r="I172">
        <v>11</v>
      </c>
    </row>
    <row r="173" spans="1:9" ht="14.25" customHeight="1">
      <c r="A173" t="s">
        <v>13</v>
      </c>
      <c r="B173">
        <v>6500</v>
      </c>
      <c r="C173" t="s">
        <v>84</v>
      </c>
      <c r="D173" t="s">
        <v>84</v>
      </c>
      <c r="E173" t="s">
        <v>103</v>
      </c>
      <c r="F173">
        <v>2004</v>
      </c>
      <c r="G173" t="s">
        <v>106</v>
      </c>
      <c r="H173" t="s">
        <v>101</v>
      </c>
      <c r="I173">
        <v>25</v>
      </c>
    </row>
    <row r="174" spans="1:9" ht="14.25" customHeight="1">
      <c r="A174" t="s">
        <v>13</v>
      </c>
      <c r="B174">
        <v>219</v>
      </c>
      <c r="C174" t="s">
        <v>22</v>
      </c>
      <c r="D174" t="s">
        <v>303</v>
      </c>
      <c r="E174" t="s">
        <v>103</v>
      </c>
      <c r="F174">
        <v>2004</v>
      </c>
      <c r="G174" t="s">
        <v>106</v>
      </c>
      <c r="H174" t="s">
        <v>101</v>
      </c>
      <c r="I174">
        <v>8</v>
      </c>
    </row>
    <row r="175" spans="1:9" ht="14.25" customHeight="1">
      <c r="A175" t="s">
        <v>13</v>
      </c>
      <c r="B175">
        <v>183</v>
      </c>
      <c r="C175" t="s">
        <v>43</v>
      </c>
      <c r="D175" t="s">
        <v>305</v>
      </c>
      <c r="E175" t="s">
        <v>103</v>
      </c>
      <c r="F175">
        <v>2004</v>
      </c>
      <c r="G175" t="s">
        <v>106</v>
      </c>
      <c r="H175" t="s">
        <v>101</v>
      </c>
      <c r="I175">
        <v>18</v>
      </c>
    </row>
    <row r="176" spans="1:9" ht="14.25" customHeight="1">
      <c r="A176" t="s">
        <v>13</v>
      </c>
      <c r="B176">
        <v>187</v>
      </c>
      <c r="C176" t="s">
        <v>29</v>
      </c>
      <c r="D176" t="s">
        <v>313</v>
      </c>
      <c r="E176" t="s">
        <v>103</v>
      </c>
      <c r="F176">
        <v>2004</v>
      </c>
      <c r="G176" t="s">
        <v>106</v>
      </c>
      <c r="H176" t="s">
        <v>101</v>
      </c>
      <c r="I176">
        <v>4.5</v>
      </c>
    </row>
    <row r="177" spans="1:9" ht="14.25" customHeight="1">
      <c r="A177" t="s">
        <v>13</v>
      </c>
      <c r="B177">
        <v>187</v>
      </c>
      <c r="C177" t="s">
        <v>29</v>
      </c>
      <c r="D177" t="s">
        <v>313</v>
      </c>
      <c r="E177" t="s">
        <v>103</v>
      </c>
      <c r="F177">
        <v>2004</v>
      </c>
      <c r="G177" t="s">
        <v>106</v>
      </c>
      <c r="H177" t="s">
        <v>101</v>
      </c>
      <c r="I177">
        <v>5</v>
      </c>
    </row>
    <row r="178" spans="1:9" ht="14.25" customHeight="1">
      <c r="A178" t="s">
        <v>13</v>
      </c>
      <c r="B178">
        <v>316</v>
      </c>
      <c r="C178" t="s">
        <v>221</v>
      </c>
      <c r="D178" t="s">
        <v>304</v>
      </c>
      <c r="E178" t="s">
        <v>103</v>
      </c>
      <c r="F178">
        <v>2004</v>
      </c>
      <c r="G178" t="s">
        <v>106</v>
      </c>
      <c r="H178" t="s">
        <v>101</v>
      </c>
      <c r="I178">
        <v>8</v>
      </c>
    </row>
    <row r="179" spans="1:9" ht="14.25" customHeight="1">
      <c r="A179" t="s">
        <v>13</v>
      </c>
      <c r="B179">
        <v>267</v>
      </c>
      <c r="C179" t="s">
        <v>182</v>
      </c>
      <c r="D179" t="s">
        <v>182</v>
      </c>
      <c r="E179" t="s">
        <v>103</v>
      </c>
      <c r="F179">
        <v>2004</v>
      </c>
      <c r="G179" t="s">
        <v>106</v>
      </c>
      <c r="H179" t="s">
        <v>101</v>
      </c>
      <c r="I179">
        <v>3</v>
      </c>
    </row>
    <row r="180" spans="1:9" ht="14.25" customHeight="1">
      <c r="A180" t="s">
        <v>13</v>
      </c>
      <c r="B180">
        <v>223</v>
      </c>
      <c r="C180" t="s">
        <v>66</v>
      </c>
      <c r="D180" t="s">
        <v>314</v>
      </c>
      <c r="E180" t="s">
        <v>103</v>
      </c>
      <c r="F180">
        <v>2004</v>
      </c>
      <c r="G180" t="s">
        <v>106</v>
      </c>
      <c r="H180" t="s">
        <v>101</v>
      </c>
      <c r="I180">
        <v>17</v>
      </c>
    </row>
    <row r="181" spans="1:9" ht="14.25" customHeight="1">
      <c r="A181" t="s">
        <v>13</v>
      </c>
      <c r="B181">
        <v>223</v>
      </c>
      <c r="C181" t="s">
        <v>66</v>
      </c>
      <c r="D181" t="s">
        <v>314</v>
      </c>
      <c r="E181" t="s">
        <v>103</v>
      </c>
      <c r="F181">
        <v>2004</v>
      </c>
      <c r="G181" t="s">
        <v>106</v>
      </c>
      <c r="H181" t="s">
        <v>101</v>
      </c>
      <c r="I181">
        <v>11</v>
      </c>
    </row>
    <row r="182" spans="1:9" ht="14.25" customHeight="1">
      <c r="A182" t="s">
        <v>13</v>
      </c>
      <c r="B182">
        <v>223</v>
      </c>
      <c r="C182" t="s">
        <v>66</v>
      </c>
      <c r="D182" t="s">
        <v>314</v>
      </c>
      <c r="E182" t="s">
        <v>103</v>
      </c>
      <c r="F182">
        <v>2004</v>
      </c>
      <c r="G182" t="s">
        <v>106</v>
      </c>
      <c r="H182" t="s">
        <v>101</v>
      </c>
      <c r="I182">
        <v>15</v>
      </c>
    </row>
    <row r="183" spans="1:9" ht="14.25" customHeight="1">
      <c r="A183" t="s">
        <v>13</v>
      </c>
      <c r="B183">
        <v>7800</v>
      </c>
      <c r="C183" t="s">
        <v>63</v>
      </c>
      <c r="D183" t="s">
        <v>63</v>
      </c>
      <c r="E183" t="s">
        <v>103</v>
      </c>
      <c r="F183">
        <v>2004</v>
      </c>
      <c r="G183" t="s">
        <v>106</v>
      </c>
      <c r="H183" t="s">
        <v>101</v>
      </c>
      <c r="I183">
        <v>23</v>
      </c>
    </row>
    <row r="184" spans="1:9" ht="14.25" customHeight="1">
      <c r="A184" t="s">
        <v>13</v>
      </c>
      <c r="B184">
        <v>276</v>
      </c>
      <c r="C184" t="s">
        <v>39</v>
      </c>
      <c r="D184" t="s">
        <v>313</v>
      </c>
      <c r="E184" t="s">
        <v>103</v>
      </c>
      <c r="F184">
        <v>2004</v>
      </c>
      <c r="G184" t="s">
        <v>106</v>
      </c>
      <c r="H184" t="s">
        <v>101</v>
      </c>
      <c r="I184">
        <v>14</v>
      </c>
    </row>
    <row r="185" spans="1:9" ht="14.25" customHeight="1">
      <c r="A185" t="s">
        <v>13</v>
      </c>
      <c r="B185">
        <v>276</v>
      </c>
      <c r="C185" t="s">
        <v>39</v>
      </c>
      <c r="D185" t="s">
        <v>313</v>
      </c>
      <c r="E185" t="s">
        <v>103</v>
      </c>
      <c r="F185">
        <v>2004</v>
      </c>
      <c r="G185" t="s">
        <v>106</v>
      </c>
      <c r="H185" t="s">
        <v>101</v>
      </c>
      <c r="I185">
        <v>6</v>
      </c>
    </row>
    <row r="186" spans="1:9" ht="14.25" customHeight="1">
      <c r="A186" t="s">
        <v>13</v>
      </c>
      <c r="B186">
        <v>284</v>
      </c>
      <c r="C186" t="s">
        <v>58</v>
      </c>
      <c r="D186" t="s">
        <v>305</v>
      </c>
      <c r="E186" t="s">
        <v>103</v>
      </c>
      <c r="F186">
        <v>2004</v>
      </c>
      <c r="G186" t="s">
        <v>106</v>
      </c>
      <c r="H186" t="s">
        <v>101</v>
      </c>
      <c r="I186">
        <v>6</v>
      </c>
    </row>
    <row r="187" spans="1:9" ht="14.25" customHeight="1">
      <c r="A187" t="s">
        <v>13</v>
      </c>
      <c r="B187">
        <v>182</v>
      </c>
      <c r="C187" t="s">
        <v>179</v>
      </c>
      <c r="D187" t="s">
        <v>179</v>
      </c>
      <c r="E187" t="s">
        <v>103</v>
      </c>
      <c r="F187">
        <v>2005</v>
      </c>
      <c r="G187" t="s">
        <v>107</v>
      </c>
      <c r="H187" t="s">
        <v>101</v>
      </c>
      <c r="I187">
        <v>54</v>
      </c>
    </row>
    <row r="188" spans="1:9" ht="14.25" customHeight="1">
      <c r="A188" t="s">
        <v>13</v>
      </c>
      <c r="B188">
        <v>373</v>
      </c>
      <c r="C188" t="s">
        <v>67</v>
      </c>
      <c r="D188" t="s">
        <v>303</v>
      </c>
      <c r="E188" t="s">
        <v>103</v>
      </c>
      <c r="F188">
        <v>2005</v>
      </c>
      <c r="G188" t="s">
        <v>107</v>
      </c>
      <c r="H188" t="s">
        <v>101</v>
      </c>
      <c r="I188">
        <v>6</v>
      </c>
    </row>
    <row r="189" spans="1:9" ht="14.25" customHeight="1">
      <c r="A189" t="s">
        <v>13</v>
      </c>
      <c r="B189">
        <v>373</v>
      </c>
      <c r="C189" t="s">
        <v>67</v>
      </c>
      <c r="D189" t="s">
        <v>303</v>
      </c>
      <c r="E189" t="s">
        <v>103</v>
      </c>
      <c r="F189">
        <v>2005</v>
      </c>
      <c r="G189" t="s">
        <v>107</v>
      </c>
      <c r="H189" t="s">
        <v>101</v>
      </c>
      <c r="I189">
        <v>3</v>
      </c>
    </row>
    <row r="190" spans="1:9" ht="14.25" customHeight="1">
      <c r="A190" t="s">
        <v>13</v>
      </c>
      <c r="B190">
        <v>326</v>
      </c>
      <c r="C190" t="s">
        <v>18</v>
      </c>
      <c r="D190" t="s">
        <v>303</v>
      </c>
      <c r="E190" t="s">
        <v>103</v>
      </c>
      <c r="F190">
        <v>2005</v>
      </c>
      <c r="G190" t="s">
        <v>107</v>
      </c>
      <c r="H190" t="s">
        <v>101</v>
      </c>
      <c r="I190">
        <v>83</v>
      </c>
    </row>
    <row r="191" spans="1:9" ht="14.25" customHeight="1">
      <c r="A191" t="s">
        <v>13</v>
      </c>
      <c r="B191">
        <v>326</v>
      </c>
      <c r="C191" t="s">
        <v>18</v>
      </c>
      <c r="D191" t="s">
        <v>303</v>
      </c>
      <c r="E191" t="s">
        <v>103</v>
      </c>
      <c r="F191">
        <v>2005</v>
      </c>
      <c r="G191" t="s">
        <v>107</v>
      </c>
      <c r="H191" t="s">
        <v>101</v>
      </c>
      <c r="I191">
        <v>0.5</v>
      </c>
    </row>
    <row r="192" spans="1:9" ht="14.25" customHeight="1">
      <c r="A192" t="s">
        <v>13</v>
      </c>
      <c r="B192">
        <v>326</v>
      </c>
      <c r="C192" t="s">
        <v>18</v>
      </c>
      <c r="D192" t="s">
        <v>303</v>
      </c>
      <c r="E192" t="s">
        <v>103</v>
      </c>
      <c r="F192">
        <v>2005</v>
      </c>
      <c r="G192" t="s">
        <v>107</v>
      </c>
      <c r="H192" t="s">
        <v>101</v>
      </c>
      <c r="I192">
        <v>30</v>
      </c>
    </row>
    <row r="193" spans="1:9" ht="14.25" customHeight="1">
      <c r="A193" t="s">
        <v>13</v>
      </c>
      <c r="B193">
        <v>326</v>
      </c>
      <c r="C193" t="s">
        <v>18</v>
      </c>
      <c r="D193" t="s">
        <v>303</v>
      </c>
      <c r="E193" t="s">
        <v>103</v>
      </c>
      <c r="F193">
        <v>2005</v>
      </c>
      <c r="G193" t="s">
        <v>107</v>
      </c>
      <c r="H193" t="s">
        <v>101</v>
      </c>
      <c r="I193">
        <v>66</v>
      </c>
    </row>
    <row r="194" spans="1:9" ht="14.25" customHeight="1">
      <c r="A194" t="s">
        <v>13</v>
      </c>
      <c r="B194">
        <v>225</v>
      </c>
      <c r="C194" t="s">
        <v>61</v>
      </c>
      <c r="D194" t="s">
        <v>314</v>
      </c>
      <c r="E194" t="s">
        <v>103</v>
      </c>
      <c r="F194">
        <v>2005</v>
      </c>
      <c r="G194" t="s">
        <v>107</v>
      </c>
      <c r="H194" t="s">
        <v>101</v>
      </c>
      <c r="I194">
        <v>6</v>
      </c>
    </row>
    <row r="195" spans="1:9" ht="14.25" customHeight="1">
      <c r="A195" t="s">
        <v>13</v>
      </c>
      <c r="B195">
        <v>162</v>
      </c>
      <c r="C195" t="s">
        <v>44</v>
      </c>
      <c r="D195" t="s">
        <v>313</v>
      </c>
      <c r="E195" t="s">
        <v>103</v>
      </c>
      <c r="F195">
        <v>2005</v>
      </c>
      <c r="G195" t="s">
        <v>107</v>
      </c>
      <c r="H195" t="s">
        <v>101</v>
      </c>
      <c r="I195">
        <v>23</v>
      </c>
    </row>
    <row r="196" spans="1:9" ht="14.25" customHeight="1">
      <c r="A196" t="s">
        <v>13</v>
      </c>
      <c r="B196">
        <v>162</v>
      </c>
      <c r="C196" t="s">
        <v>44</v>
      </c>
      <c r="D196" t="s">
        <v>313</v>
      </c>
      <c r="E196" t="s">
        <v>103</v>
      </c>
      <c r="F196">
        <v>2005</v>
      </c>
      <c r="G196" t="s">
        <v>107</v>
      </c>
      <c r="H196" t="s">
        <v>101</v>
      </c>
      <c r="I196">
        <v>27.5</v>
      </c>
    </row>
    <row r="197" spans="1:9" ht="14.25" customHeight="1">
      <c r="A197" t="s">
        <v>13</v>
      </c>
      <c r="B197">
        <v>807</v>
      </c>
      <c r="C197" t="s">
        <v>162</v>
      </c>
      <c r="D197" t="s">
        <v>303</v>
      </c>
      <c r="E197" t="s">
        <v>103</v>
      </c>
      <c r="F197">
        <v>2005</v>
      </c>
      <c r="G197" t="s">
        <v>107</v>
      </c>
      <c r="H197" t="s">
        <v>101</v>
      </c>
      <c r="I197">
        <v>19</v>
      </c>
    </row>
    <row r="198" spans="1:9" ht="14.25" customHeight="1">
      <c r="A198" t="s">
        <v>13</v>
      </c>
      <c r="B198">
        <v>187</v>
      </c>
      <c r="C198" t="s">
        <v>29</v>
      </c>
      <c r="D198" t="s">
        <v>313</v>
      </c>
      <c r="E198" t="s">
        <v>103</v>
      </c>
      <c r="F198">
        <v>2005</v>
      </c>
      <c r="G198" t="s">
        <v>107</v>
      </c>
      <c r="H198" t="s">
        <v>101</v>
      </c>
      <c r="I198">
        <v>17.5</v>
      </c>
    </row>
    <row r="199" spans="1:9" ht="14.25" customHeight="1">
      <c r="A199" t="s">
        <v>13</v>
      </c>
      <c r="B199">
        <v>193</v>
      </c>
      <c r="C199" t="s">
        <v>16</v>
      </c>
      <c r="D199" t="s">
        <v>303</v>
      </c>
      <c r="E199" t="s">
        <v>103</v>
      </c>
      <c r="F199">
        <v>2005</v>
      </c>
      <c r="G199" t="s">
        <v>107</v>
      </c>
      <c r="H199" t="s">
        <v>101</v>
      </c>
      <c r="I199">
        <v>6</v>
      </c>
    </row>
    <row r="200" spans="1:9" ht="14.25" customHeight="1">
      <c r="A200" t="s">
        <v>13</v>
      </c>
      <c r="B200">
        <v>316</v>
      </c>
      <c r="C200" t="s">
        <v>221</v>
      </c>
      <c r="D200" t="s">
        <v>304</v>
      </c>
      <c r="E200" t="s">
        <v>103</v>
      </c>
      <c r="F200">
        <v>2005</v>
      </c>
      <c r="G200" t="s">
        <v>107</v>
      </c>
      <c r="H200" t="s">
        <v>101</v>
      </c>
      <c r="I200">
        <v>11</v>
      </c>
    </row>
    <row r="201" spans="1:9" ht="14.25" customHeight="1">
      <c r="A201" t="s">
        <v>13</v>
      </c>
      <c r="B201">
        <v>447</v>
      </c>
      <c r="C201" t="s">
        <v>65</v>
      </c>
      <c r="D201" t="s">
        <v>313</v>
      </c>
      <c r="E201" t="s">
        <v>103</v>
      </c>
      <c r="F201">
        <v>2005</v>
      </c>
      <c r="G201" t="s">
        <v>107</v>
      </c>
      <c r="H201" t="s">
        <v>101</v>
      </c>
      <c r="I201">
        <v>80</v>
      </c>
    </row>
    <row r="202" spans="1:9" ht="14.25" customHeight="1">
      <c r="A202" t="s">
        <v>13</v>
      </c>
      <c r="B202">
        <v>837</v>
      </c>
      <c r="C202" t="s">
        <v>200</v>
      </c>
      <c r="D202" t="s">
        <v>313</v>
      </c>
      <c r="E202" t="s">
        <v>103</v>
      </c>
      <c r="F202">
        <v>2005</v>
      </c>
      <c r="G202" t="s">
        <v>107</v>
      </c>
      <c r="H202" t="s">
        <v>101</v>
      </c>
      <c r="I202">
        <v>6</v>
      </c>
    </row>
    <row r="203" spans="1:9" ht="14.25" customHeight="1">
      <c r="A203" t="s">
        <v>13</v>
      </c>
      <c r="B203">
        <v>426</v>
      </c>
      <c r="C203" t="s">
        <v>147</v>
      </c>
      <c r="D203" t="s">
        <v>308</v>
      </c>
      <c r="E203" t="s">
        <v>103</v>
      </c>
      <c r="F203">
        <v>2005</v>
      </c>
      <c r="G203" t="s">
        <v>107</v>
      </c>
      <c r="H203" t="s">
        <v>101</v>
      </c>
      <c r="I203">
        <v>50</v>
      </c>
    </row>
    <row r="204" spans="1:9" ht="14.25" customHeight="1">
      <c r="A204" t="s">
        <v>13</v>
      </c>
      <c r="B204">
        <v>327</v>
      </c>
      <c r="C204" t="s">
        <v>222</v>
      </c>
      <c r="D204" t="s">
        <v>308</v>
      </c>
      <c r="E204" t="s">
        <v>103</v>
      </c>
      <c r="F204">
        <v>2005</v>
      </c>
      <c r="G204" t="s">
        <v>107</v>
      </c>
      <c r="H204" t="s">
        <v>101</v>
      </c>
      <c r="I204">
        <v>13.5</v>
      </c>
    </row>
    <row r="205" spans="1:9" ht="14.25" customHeight="1">
      <c r="A205" t="s">
        <v>13</v>
      </c>
      <c r="B205">
        <v>679</v>
      </c>
      <c r="C205" t="s">
        <v>30</v>
      </c>
      <c r="D205" t="s">
        <v>302</v>
      </c>
      <c r="E205" t="s">
        <v>103</v>
      </c>
      <c r="F205">
        <v>2006</v>
      </c>
      <c r="G205" t="s">
        <v>108</v>
      </c>
      <c r="H205" t="s">
        <v>101</v>
      </c>
      <c r="I205">
        <v>29</v>
      </c>
    </row>
    <row r="206" spans="1:9" ht="14.25" customHeight="1">
      <c r="A206" t="s">
        <v>13</v>
      </c>
      <c r="B206">
        <v>679</v>
      </c>
      <c r="C206" t="s">
        <v>30</v>
      </c>
      <c r="D206" t="s">
        <v>302</v>
      </c>
      <c r="E206" t="s">
        <v>103</v>
      </c>
      <c r="F206">
        <v>2006</v>
      </c>
      <c r="G206" t="s">
        <v>108</v>
      </c>
      <c r="H206" t="s">
        <v>101</v>
      </c>
      <c r="I206">
        <v>19</v>
      </c>
    </row>
    <row r="207" spans="1:9" ht="14.25" customHeight="1">
      <c r="A207" t="s">
        <v>13</v>
      </c>
      <c r="B207">
        <v>679</v>
      </c>
      <c r="C207" t="s">
        <v>30</v>
      </c>
      <c r="D207" t="s">
        <v>302</v>
      </c>
      <c r="E207" t="s">
        <v>103</v>
      </c>
      <c r="F207">
        <v>2006</v>
      </c>
      <c r="G207" t="s">
        <v>108</v>
      </c>
      <c r="H207" t="s">
        <v>101</v>
      </c>
      <c r="I207">
        <v>14.5</v>
      </c>
    </row>
    <row r="208" spans="1:9" ht="14.25" customHeight="1">
      <c r="A208" t="s">
        <v>13</v>
      </c>
      <c r="B208">
        <v>679</v>
      </c>
      <c r="C208" t="s">
        <v>30</v>
      </c>
      <c r="D208" t="s">
        <v>302</v>
      </c>
      <c r="E208" t="s">
        <v>103</v>
      </c>
      <c r="F208">
        <v>2006</v>
      </c>
      <c r="G208" t="s">
        <v>108</v>
      </c>
      <c r="H208" t="s">
        <v>101</v>
      </c>
      <c r="I208">
        <v>8</v>
      </c>
    </row>
    <row r="209" spans="1:9" ht="14.25" customHeight="1">
      <c r="A209" t="s">
        <v>13</v>
      </c>
      <c r="B209">
        <v>679</v>
      </c>
      <c r="C209" t="s">
        <v>30</v>
      </c>
      <c r="D209" t="s">
        <v>302</v>
      </c>
      <c r="E209" t="s">
        <v>103</v>
      </c>
      <c r="F209">
        <v>2006</v>
      </c>
      <c r="G209" t="s">
        <v>108</v>
      </c>
      <c r="H209" t="s">
        <v>101</v>
      </c>
      <c r="I209">
        <v>10</v>
      </c>
    </row>
    <row r="210" spans="1:9" ht="14.25" customHeight="1">
      <c r="A210" t="s">
        <v>13</v>
      </c>
      <c r="B210">
        <v>716</v>
      </c>
      <c r="C210" t="s">
        <v>177</v>
      </c>
      <c r="D210" t="s">
        <v>305</v>
      </c>
      <c r="E210" t="s">
        <v>103</v>
      </c>
      <c r="F210">
        <v>2006</v>
      </c>
      <c r="G210" t="s">
        <v>108</v>
      </c>
      <c r="H210" t="s">
        <v>101</v>
      </c>
      <c r="I210">
        <v>265</v>
      </c>
    </row>
    <row r="211" spans="1:9" ht="14.25" customHeight="1">
      <c r="A211" t="s">
        <v>13</v>
      </c>
      <c r="B211">
        <v>317</v>
      </c>
      <c r="C211" t="s">
        <v>230</v>
      </c>
      <c r="D211" t="s">
        <v>308</v>
      </c>
      <c r="E211" t="s">
        <v>103</v>
      </c>
      <c r="F211">
        <v>2006</v>
      </c>
      <c r="G211" t="s">
        <v>108</v>
      </c>
      <c r="H211" t="s">
        <v>101</v>
      </c>
      <c r="I211">
        <v>180</v>
      </c>
    </row>
    <row r="212" spans="1:9" ht="14.25" customHeight="1">
      <c r="A212" t="s">
        <v>13</v>
      </c>
      <c r="B212">
        <v>877</v>
      </c>
      <c r="C212" t="s">
        <v>152</v>
      </c>
      <c r="D212" t="s">
        <v>303</v>
      </c>
      <c r="E212" t="s">
        <v>103</v>
      </c>
      <c r="F212">
        <v>2006</v>
      </c>
      <c r="G212" t="s">
        <v>108</v>
      </c>
      <c r="H212" t="s">
        <v>101</v>
      </c>
      <c r="I212">
        <v>55.5</v>
      </c>
    </row>
    <row r="213" spans="1:9" ht="14.25" customHeight="1">
      <c r="A213" t="s">
        <v>13</v>
      </c>
      <c r="B213">
        <v>326</v>
      </c>
      <c r="C213" t="s">
        <v>18</v>
      </c>
      <c r="D213" t="s">
        <v>303</v>
      </c>
      <c r="E213" t="s">
        <v>103</v>
      </c>
      <c r="F213">
        <v>2006</v>
      </c>
      <c r="G213" t="s">
        <v>108</v>
      </c>
      <c r="H213" t="s">
        <v>101</v>
      </c>
      <c r="I213">
        <v>116</v>
      </c>
    </row>
    <row r="214" spans="1:9" ht="14.25" customHeight="1">
      <c r="A214" t="s">
        <v>13</v>
      </c>
      <c r="B214">
        <v>418</v>
      </c>
      <c r="C214" t="s">
        <v>69</v>
      </c>
      <c r="D214" t="s">
        <v>304</v>
      </c>
      <c r="E214" t="s">
        <v>103</v>
      </c>
      <c r="F214">
        <v>2006</v>
      </c>
      <c r="G214" t="s">
        <v>108</v>
      </c>
      <c r="H214" t="s">
        <v>101</v>
      </c>
      <c r="I214">
        <v>29</v>
      </c>
    </row>
    <row r="215" spans="1:9" ht="14.25" customHeight="1">
      <c r="A215" t="s">
        <v>13</v>
      </c>
      <c r="B215">
        <v>9800</v>
      </c>
      <c r="C215" t="s">
        <v>89</v>
      </c>
      <c r="D215" t="s">
        <v>89</v>
      </c>
      <c r="E215" t="s">
        <v>103</v>
      </c>
      <c r="F215">
        <v>2006</v>
      </c>
      <c r="G215" t="s">
        <v>108</v>
      </c>
      <c r="H215" t="s">
        <v>101</v>
      </c>
      <c r="I215">
        <v>40</v>
      </c>
    </row>
    <row r="216" spans="1:9" ht="14.25" customHeight="1">
      <c r="A216" t="s">
        <v>13</v>
      </c>
      <c r="B216">
        <v>9800</v>
      </c>
      <c r="C216" t="s">
        <v>89</v>
      </c>
      <c r="D216" t="s">
        <v>89</v>
      </c>
      <c r="E216" t="s">
        <v>103</v>
      </c>
      <c r="F216">
        <v>2006</v>
      </c>
      <c r="G216" t="s">
        <v>108</v>
      </c>
      <c r="H216" t="s">
        <v>101</v>
      </c>
      <c r="I216">
        <v>23.5</v>
      </c>
    </row>
    <row r="217" spans="1:9" ht="14.25" customHeight="1">
      <c r="A217" t="s">
        <v>13</v>
      </c>
      <c r="B217">
        <v>9800</v>
      </c>
      <c r="C217" t="s">
        <v>89</v>
      </c>
      <c r="D217" t="s">
        <v>89</v>
      </c>
      <c r="E217" t="s">
        <v>103</v>
      </c>
      <c r="F217">
        <v>2006</v>
      </c>
      <c r="G217" t="s">
        <v>108</v>
      </c>
      <c r="H217" t="s">
        <v>101</v>
      </c>
      <c r="I217">
        <v>62</v>
      </c>
    </row>
    <row r="218" spans="1:9" ht="14.25" customHeight="1">
      <c r="A218" t="s">
        <v>13</v>
      </c>
      <c r="B218">
        <v>9800</v>
      </c>
      <c r="C218" t="s">
        <v>89</v>
      </c>
      <c r="D218" t="s">
        <v>89</v>
      </c>
      <c r="E218" t="s">
        <v>103</v>
      </c>
      <c r="F218">
        <v>2006</v>
      </c>
      <c r="G218" t="s">
        <v>108</v>
      </c>
      <c r="H218" t="s">
        <v>101</v>
      </c>
      <c r="I218">
        <v>29</v>
      </c>
    </row>
    <row r="219" spans="1:9" ht="14.25" customHeight="1">
      <c r="A219" t="s">
        <v>13</v>
      </c>
      <c r="B219">
        <v>50</v>
      </c>
      <c r="C219" t="s">
        <v>216</v>
      </c>
      <c r="D219" t="s">
        <v>89</v>
      </c>
      <c r="E219" t="s">
        <v>103</v>
      </c>
      <c r="F219">
        <v>2006</v>
      </c>
      <c r="G219" t="s">
        <v>108</v>
      </c>
      <c r="H219" t="s">
        <v>101</v>
      </c>
      <c r="I219">
        <v>13</v>
      </c>
    </row>
    <row r="220" spans="1:9" ht="14.25" customHeight="1">
      <c r="A220" t="s">
        <v>13</v>
      </c>
      <c r="B220">
        <v>50</v>
      </c>
      <c r="C220" t="s">
        <v>216</v>
      </c>
      <c r="D220" t="s">
        <v>89</v>
      </c>
      <c r="E220" t="s">
        <v>103</v>
      </c>
      <c r="F220">
        <v>2006</v>
      </c>
      <c r="G220" t="s">
        <v>108</v>
      </c>
      <c r="H220" t="s">
        <v>101</v>
      </c>
      <c r="I220">
        <v>5.5</v>
      </c>
    </row>
    <row r="221" spans="1:9" ht="14.25" customHeight="1">
      <c r="A221" t="s">
        <v>13</v>
      </c>
      <c r="B221">
        <v>50</v>
      </c>
      <c r="C221" t="s">
        <v>216</v>
      </c>
      <c r="D221" t="s">
        <v>89</v>
      </c>
      <c r="E221" t="s">
        <v>103</v>
      </c>
      <c r="F221">
        <v>2006</v>
      </c>
      <c r="G221" t="s">
        <v>108</v>
      </c>
      <c r="H221" t="s">
        <v>101</v>
      </c>
      <c r="I221">
        <v>11</v>
      </c>
    </row>
    <row r="222" spans="1:9" ht="14.25" customHeight="1">
      <c r="A222" t="s">
        <v>13</v>
      </c>
      <c r="B222">
        <v>50</v>
      </c>
      <c r="C222" t="s">
        <v>216</v>
      </c>
      <c r="D222" t="s">
        <v>89</v>
      </c>
      <c r="E222" t="s">
        <v>103</v>
      </c>
      <c r="F222">
        <v>2006</v>
      </c>
      <c r="G222" t="s">
        <v>108</v>
      </c>
      <c r="H222" t="s">
        <v>101</v>
      </c>
      <c r="I222">
        <v>40</v>
      </c>
    </row>
    <row r="223" spans="1:9" ht="14.25" customHeight="1">
      <c r="A223" t="s">
        <v>13</v>
      </c>
      <c r="B223">
        <v>50</v>
      </c>
      <c r="C223" t="s">
        <v>216</v>
      </c>
      <c r="D223" t="s">
        <v>89</v>
      </c>
      <c r="E223" t="s">
        <v>103</v>
      </c>
      <c r="F223">
        <v>2006</v>
      </c>
      <c r="G223" t="s">
        <v>108</v>
      </c>
      <c r="H223" t="s">
        <v>101</v>
      </c>
      <c r="I223">
        <v>21</v>
      </c>
    </row>
    <row r="224" spans="1:9" ht="14.25" customHeight="1">
      <c r="A224" t="s">
        <v>13</v>
      </c>
      <c r="B224">
        <v>50</v>
      </c>
      <c r="C224" t="s">
        <v>216</v>
      </c>
      <c r="D224" t="s">
        <v>89</v>
      </c>
      <c r="E224" t="s">
        <v>103</v>
      </c>
      <c r="F224">
        <v>2006</v>
      </c>
      <c r="G224" t="s">
        <v>108</v>
      </c>
      <c r="H224" t="s">
        <v>101</v>
      </c>
      <c r="I224">
        <v>11.5</v>
      </c>
    </row>
    <row r="225" spans="1:9" ht="14.25" customHeight="1">
      <c r="A225" t="s">
        <v>13</v>
      </c>
      <c r="B225">
        <v>50</v>
      </c>
      <c r="C225" t="s">
        <v>216</v>
      </c>
      <c r="D225" t="s">
        <v>89</v>
      </c>
      <c r="E225" t="s">
        <v>103</v>
      </c>
      <c r="F225">
        <v>2006</v>
      </c>
      <c r="G225" t="s">
        <v>108</v>
      </c>
      <c r="H225" t="s">
        <v>101</v>
      </c>
      <c r="I225">
        <v>38.5</v>
      </c>
    </row>
    <row r="226" spans="1:9" ht="14.25" customHeight="1">
      <c r="A226" t="s">
        <v>13</v>
      </c>
      <c r="B226">
        <v>1077</v>
      </c>
      <c r="C226" t="s">
        <v>151</v>
      </c>
      <c r="D226" t="s">
        <v>303</v>
      </c>
      <c r="E226" t="s">
        <v>103</v>
      </c>
      <c r="F226">
        <v>2006</v>
      </c>
      <c r="G226" t="s">
        <v>108</v>
      </c>
      <c r="H226" t="s">
        <v>101</v>
      </c>
      <c r="I226">
        <v>92</v>
      </c>
    </row>
    <row r="227" spans="1:9" ht="14.25" customHeight="1">
      <c r="A227" t="s">
        <v>13</v>
      </c>
      <c r="B227">
        <v>346</v>
      </c>
      <c r="C227" t="s">
        <v>170</v>
      </c>
      <c r="D227" t="s">
        <v>304</v>
      </c>
      <c r="E227" t="s">
        <v>103</v>
      </c>
      <c r="F227">
        <v>2006</v>
      </c>
      <c r="G227" t="s">
        <v>108</v>
      </c>
      <c r="H227" t="s">
        <v>101</v>
      </c>
      <c r="I227">
        <v>153</v>
      </c>
    </row>
    <row r="228" spans="1:9" ht="14.25" customHeight="1">
      <c r="A228" t="s">
        <v>13</v>
      </c>
      <c r="B228">
        <v>842</v>
      </c>
      <c r="C228" t="s">
        <v>209</v>
      </c>
      <c r="D228" t="s">
        <v>304</v>
      </c>
      <c r="E228" t="s">
        <v>103</v>
      </c>
      <c r="F228">
        <v>2006</v>
      </c>
      <c r="G228" t="s">
        <v>108</v>
      </c>
      <c r="H228" t="s">
        <v>101</v>
      </c>
      <c r="I228">
        <v>128</v>
      </c>
    </row>
    <row r="229" spans="1:9" ht="14.25" customHeight="1">
      <c r="A229" t="s">
        <v>13</v>
      </c>
      <c r="B229">
        <v>675</v>
      </c>
      <c r="C229" t="s">
        <v>217</v>
      </c>
      <c r="D229" t="s">
        <v>308</v>
      </c>
      <c r="E229" t="s">
        <v>103</v>
      </c>
      <c r="F229">
        <v>2006</v>
      </c>
      <c r="G229" t="s">
        <v>108</v>
      </c>
      <c r="H229" t="s">
        <v>101</v>
      </c>
      <c r="I229">
        <v>56</v>
      </c>
    </row>
    <row r="230" spans="1:9" ht="14.25" customHeight="1">
      <c r="A230" t="s">
        <v>13</v>
      </c>
      <c r="B230">
        <v>191</v>
      </c>
      <c r="C230" t="s">
        <v>190</v>
      </c>
      <c r="D230" t="s">
        <v>303</v>
      </c>
      <c r="E230" t="s">
        <v>103</v>
      </c>
      <c r="F230">
        <v>2006</v>
      </c>
      <c r="G230" t="s">
        <v>108</v>
      </c>
      <c r="H230" t="s">
        <v>101</v>
      </c>
      <c r="I230">
        <v>14</v>
      </c>
    </row>
    <row r="231" spans="1:9" ht="14.25" customHeight="1">
      <c r="A231" t="s">
        <v>13</v>
      </c>
      <c r="B231">
        <v>9700</v>
      </c>
      <c r="C231" t="s">
        <v>37</v>
      </c>
      <c r="D231" t="s">
        <v>37</v>
      </c>
      <c r="E231" t="s">
        <v>103</v>
      </c>
      <c r="F231">
        <v>2006</v>
      </c>
      <c r="G231" t="s">
        <v>108</v>
      </c>
      <c r="H231" t="s">
        <v>101</v>
      </c>
      <c r="I231">
        <v>104</v>
      </c>
    </row>
    <row r="232" spans="1:9" ht="14.25" customHeight="1">
      <c r="A232" t="s">
        <v>13</v>
      </c>
      <c r="B232">
        <v>9300</v>
      </c>
      <c r="C232" t="s">
        <v>155</v>
      </c>
      <c r="D232" t="s">
        <v>155</v>
      </c>
      <c r="E232" t="s">
        <v>103</v>
      </c>
      <c r="F232">
        <v>2006</v>
      </c>
      <c r="G232" t="s">
        <v>108</v>
      </c>
      <c r="H232" t="s">
        <v>101</v>
      </c>
      <c r="I232">
        <v>20</v>
      </c>
    </row>
    <row r="233" spans="1:9" ht="14.25" customHeight="1">
      <c r="A233" t="s">
        <v>13</v>
      </c>
      <c r="B233">
        <v>9300</v>
      </c>
      <c r="C233" t="s">
        <v>155</v>
      </c>
      <c r="D233" t="s">
        <v>155</v>
      </c>
      <c r="E233" t="s">
        <v>103</v>
      </c>
      <c r="F233">
        <v>2006</v>
      </c>
      <c r="G233" t="s">
        <v>108</v>
      </c>
      <c r="H233" t="s">
        <v>101</v>
      </c>
      <c r="I233">
        <v>22</v>
      </c>
    </row>
    <row r="234" spans="1:9" ht="14.25" customHeight="1">
      <c r="A234" t="s">
        <v>13</v>
      </c>
      <c r="B234">
        <v>9300</v>
      </c>
      <c r="C234" t="s">
        <v>155</v>
      </c>
      <c r="D234" t="s">
        <v>155</v>
      </c>
      <c r="E234" t="s">
        <v>103</v>
      </c>
      <c r="F234">
        <v>2006</v>
      </c>
      <c r="G234" t="s">
        <v>108</v>
      </c>
      <c r="H234" t="s">
        <v>101</v>
      </c>
      <c r="I234">
        <v>40</v>
      </c>
    </row>
    <row r="235" spans="1:9" ht="14.25" customHeight="1">
      <c r="A235" t="s">
        <v>13</v>
      </c>
      <c r="B235">
        <v>9300</v>
      </c>
      <c r="C235" t="s">
        <v>155</v>
      </c>
      <c r="D235" t="s">
        <v>155</v>
      </c>
      <c r="E235" t="s">
        <v>103</v>
      </c>
      <c r="F235">
        <v>2006</v>
      </c>
      <c r="G235" t="s">
        <v>108</v>
      </c>
      <c r="H235" t="s">
        <v>101</v>
      </c>
      <c r="I235">
        <v>12</v>
      </c>
    </row>
    <row r="236" spans="1:9" ht="14.25" customHeight="1">
      <c r="A236" t="s">
        <v>13</v>
      </c>
      <c r="B236">
        <v>9300</v>
      </c>
      <c r="C236" t="s">
        <v>155</v>
      </c>
      <c r="D236" t="s">
        <v>155</v>
      </c>
      <c r="E236" t="s">
        <v>103</v>
      </c>
      <c r="F236">
        <v>2006</v>
      </c>
      <c r="G236" t="s">
        <v>108</v>
      </c>
      <c r="H236" t="s">
        <v>101</v>
      </c>
      <c r="I236">
        <v>14</v>
      </c>
    </row>
    <row r="237" spans="1:9" ht="14.25" customHeight="1">
      <c r="A237" t="s">
        <v>13</v>
      </c>
      <c r="B237">
        <v>9300</v>
      </c>
      <c r="C237" t="s">
        <v>155</v>
      </c>
      <c r="D237" t="s">
        <v>155</v>
      </c>
      <c r="E237" t="s">
        <v>103</v>
      </c>
      <c r="F237">
        <v>2006</v>
      </c>
      <c r="G237" t="s">
        <v>108</v>
      </c>
      <c r="H237" t="s">
        <v>101</v>
      </c>
      <c r="I237">
        <v>6</v>
      </c>
    </row>
    <row r="238" spans="1:9" ht="14.25" customHeight="1">
      <c r="A238" t="s">
        <v>13</v>
      </c>
      <c r="B238">
        <v>9300</v>
      </c>
      <c r="C238" t="s">
        <v>155</v>
      </c>
      <c r="D238" t="s">
        <v>155</v>
      </c>
      <c r="E238" t="s">
        <v>103</v>
      </c>
      <c r="F238">
        <v>2006</v>
      </c>
      <c r="G238" t="s">
        <v>108</v>
      </c>
      <c r="H238" t="s">
        <v>101</v>
      </c>
      <c r="I238">
        <v>30</v>
      </c>
    </row>
    <row r="239" spans="1:9" ht="14.25" customHeight="1">
      <c r="A239" t="s">
        <v>13</v>
      </c>
      <c r="B239">
        <v>9300</v>
      </c>
      <c r="C239" t="s">
        <v>155</v>
      </c>
      <c r="D239" t="s">
        <v>155</v>
      </c>
      <c r="E239" t="s">
        <v>103</v>
      </c>
      <c r="F239">
        <v>2006</v>
      </c>
      <c r="G239" t="s">
        <v>108</v>
      </c>
      <c r="H239" t="s">
        <v>101</v>
      </c>
      <c r="I239">
        <v>65</v>
      </c>
    </row>
    <row r="240" spans="1:9" ht="14.25" customHeight="1">
      <c r="A240" t="s">
        <v>13</v>
      </c>
      <c r="B240">
        <v>662</v>
      </c>
      <c r="C240" t="s">
        <v>12</v>
      </c>
      <c r="D240" t="s">
        <v>319</v>
      </c>
      <c r="E240" t="s">
        <v>103</v>
      </c>
      <c r="F240">
        <v>2006</v>
      </c>
      <c r="G240" t="s">
        <v>108</v>
      </c>
      <c r="H240" t="s">
        <v>101</v>
      </c>
      <c r="I240">
        <v>207</v>
      </c>
    </row>
    <row r="241" spans="1:9" ht="14.25" customHeight="1">
      <c r="A241" t="s">
        <v>13</v>
      </c>
      <c r="B241">
        <v>162</v>
      </c>
      <c r="C241" t="s">
        <v>44</v>
      </c>
      <c r="D241" t="s">
        <v>313</v>
      </c>
      <c r="E241" t="s">
        <v>103</v>
      </c>
      <c r="F241">
        <v>2006</v>
      </c>
      <c r="G241" t="s">
        <v>108</v>
      </c>
      <c r="H241" t="s">
        <v>101</v>
      </c>
      <c r="I241">
        <v>23</v>
      </c>
    </row>
    <row r="242" spans="1:9" ht="14.25" customHeight="1">
      <c r="A242" t="s">
        <v>13</v>
      </c>
      <c r="B242">
        <v>162</v>
      </c>
      <c r="C242" t="s">
        <v>44</v>
      </c>
      <c r="D242" t="s">
        <v>313</v>
      </c>
      <c r="E242" t="s">
        <v>103</v>
      </c>
      <c r="F242">
        <v>2006</v>
      </c>
      <c r="G242" t="s">
        <v>108</v>
      </c>
      <c r="H242" t="s">
        <v>101</v>
      </c>
      <c r="I242">
        <v>9</v>
      </c>
    </row>
    <row r="243" spans="1:9" ht="14.25" customHeight="1">
      <c r="A243" t="s">
        <v>13</v>
      </c>
      <c r="B243">
        <v>162</v>
      </c>
      <c r="C243" t="s">
        <v>44</v>
      </c>
      <c r="D243" t="s">
        <v>313</v>
      </c>
      <c r="E243" t="s">
        <v>103</v>
      </c>
      <c r="F243">
        <v>2006</v>
      </c>
      <c r="G243" t="s">
        <v>108</v>
      </c>
      <c r="H243" t="s">
        <v>101</v>
      </c>
      <c r="I243">
        <v>35</v>
      </c>
    </row>
    <row r="244" spans="1:9" ht="14.25" customHeight="1">
      <c r="A244" t="s">
        <v>13</v>
      </c>
      <c r="B244">
        <v>2720</v>
      </c>
      <c r="C244" t="s">
        <v>208</v>
      </c>
      <c r="D244" t="s">
        <v>208</v>
      </c>
      <c r="E244" t="s">
        <v>103</v>
      </c>
      <c r="F244">
        <v>2006</v>
      </c>
      <c r="G244" t="s">
        <v>108</v>
      </c>
      <c r="H244" t="s">
        <v>101</v>
      </c>
      <c r="I244">
        <v>4</v>
      </c>
    </row>
    <row r="245" spans="1:9" ht="14.25" customHeight="1">
      <c r="A245" t="s">
        <v>13</v>
      </c>
      <c r="B245">
        <v>417</v>
      </c>
      <c r="C245" t="s">
        <v>166</v>
      </c>
      <c r="D245" t="s">
        <v>304</v>
      </c>
      <c r="E245" t="s">
        <v>103</v>
      </c>
      <c r="F245">
        <v>2006</v>
      </c>
      <c r="G245" t="s">
        <v>108</v>
      </c>
      <c r="H245" t="s">
        <v>101</v>
      </c>
      <c r="I245">
        <v>405</v>
      </c>
    </row>
    <row r="246" spans="1:9" ht="14.25" customHeight="1">
      <c r="A246" t="s">
        <v>13</v>
      </c>
      <c r="B246">
        <v>183</v>
      </c>
      <c r="C246" t="s">
        <v>43</v>
      </c>
      <c r="D246" t="s">
        <v>305</v>
      </c>
      <c r="E246" t="s">
        <v>103</v>
      </c>
      <c r="F246">
        <v>2006</v>
      </c>
      <c r="G246" t="s">
        <v>108</v>
      </c>
      <c r="H246" t="s">
        <v>101</v>
      </c>
      <c r="I246">
        <v>34</v>
      </c>
    </row>
    <row r="247" spans="1:9" ht="14.25" customHeight="1">
      <c r="A247" t="s">
        <v>13</v>
      </c>
      <c r="B247">
        <v>187</v>
      </c>
      <c r="C247" t="s">
        <v>29</v>
      </c>
      <c r="D247" t="s">
        <v>313</v>
      </c>
      <c r="E247" t="s">
        <v>103</v>
      </c>
      <c r="F247">
        <v>2006</v>
      </c>
      <c r="G247" t="s">
        <v>108</v>
      </c>
      <c r="H247" t="s">
        <v>101</v>
      </c>
      <c r="I247">
        <v>8</v>
      </c>
    </row>
    <row r="248" spans="1:9" ht="14.25" customHeight="1">
      <c r="A248" t="s">
        <v>13</v>
      </c>
      <c r="B248">
        <v>190</v>
      </c>
      <c r="C248" t="s">
        <v>17</v>
      </c>
      <c r="D248" t="s">
        <v>303</v>
      </c>
      <c r="E248" t="s">
        <v>103</v>
      </c>
      <c r="F248">
        <v>2006</v>
      </c>
      <c r="G248" t="s">
        <v>108</v>
      </c>
      <c r="H248" t="s">
        <v>101</v>
      </c>
      <c r="I248">
        <v>7.5</v>
      </c>
    </row>
    <row r="249" spans="1:9" ht="14.25" customHeight="1">
      <c r="A249" t="s">
        <v>13</v>
      </c>
      <c r="B249">
        <v>190</v>
      </c>
      <c r="C249" t="s">
        <v>17</v>
      </c>
      <c r="D249" t="s">
        <v>303</v>
      </c>
      <c r="E249" t="s">
        <v>103</v>
      </c>
      <c r="F249">
        <v>2006</v>
      </c>
      <c r="G249" t="s">
        <v>108</v>
      </c>
      <c r="H249" t="s">
        <v>101</v>
      </c>
      <c r="I249">
        <v>6.5</v>
      </c>
    </row>
    <row r="250" spans="1:9" ht="14.25" customHeight="1">
      <c r="A250" t="s">
        <v>13</v>
      </c>
      <c r="B250">
        <v>190</v>
      </c>
      <c r="C250" t="s">
        <v>17</v>
      </c>
      <c r="D250" t="s">
        <v>303</v>
      </c>
      <c r="E250" t="s">
        <v>103</v>
      </c>
      <c r="F250">
        <v>2006</v>
      </c>
      <c r="G250" t="s">
        <v>108</v>
      </c>
      <c r="H250" t="s">
        <v>101</v>
      </c>
      <c r="I250">
        <v>39.5</v>
      </c>
    </row>
    <row r="251" spans="1:9" ht="14.25" customHeight="1">
      <c r="A251" t="s">
        <v>13</v>
      </c>
      <c r="B251">
        <v>190</v>
      </c>
      <c r="C251" t="s">
        <v>17</v>
      </c>
      <c r="D251" t="s">
        <v>303</v>
      </c>
      <c r="E251" t="s">
        <v>103</v>
      </c>
      <c r="F251">
        <v>2006</v>
      </c>
      <c r="G251" t="s">
        <v>108</v>
      </c>
      <c r="H251" t="s">
        <v>101</v>
      </c>
      <c r="I251">
        <v>18</v>
      </c>
    </row>
    <row r="252" spans="1:9" ht="14.25" customHeight="1">
      <c r="A252" t="s">
        <v>13</v>
      </c>
      <c r="B252">
        <v>193</v>
      </c>
      <c r="C252" t="s">
        <v>16</v>
      </c>
      <c r="D252" t="s">
        <v>303</v>
      </c>
      <c r="E252" t="s">
        <v>103</v>
      </c>
      <c r="F252">
        <v>2006</v>
      </c>
      <c r="G252" t="s">
        <v>108</v>
      </c>
      <c r="H252" t="s">
        <v>101</v>
      </c>
      <c r="I252">
        <v>32</v>
      </c>
    </row>
    <row r="253" spans="1:9" ht="14.25" customHeight="1">
      <c r="A253" t="s">
        <v>13</v>
      </c>
      <c r="B253">
        <v>233</v>
      </c>
      <c r="C253" t="s">
        <v>19</v>
      </c>
      <c r="D253" t="s">
        <v>303</v>
      </c>
      <c r="E253" t="s">
        <v>103</v>
      </c>
      <c r="F253">
        <v>2006</v>
      </c>
      <c r="G253" t="s">
        <v>108</v>
      </c>
      <c r="H253" t="s">
        <v>101</v>
      </c>
      <c r="I253">
        <v>7</v>
      </c>
    </row>
    <row r="254" spans="1:9" ht="14.25" customHeight="1">
      <c r="A254" t="s">
        <v>13</v>
      </c>
      <c r="B254">
        <v>249</v>
      </c>
      <c r="C254" t="s">
        <v>224</v>
      </c>
      <c r="D254" t="s">
        <v>305</v>
      </c>
      <c r="E254" t="s">
        <v>103</v>
      </c>
      <c r="F254">
        <v>2006</v>
      </c>
      <c r="G254" t="s">
        <v>108</v>
      </c>
      <c r="H254" t="s">
        <v>101</v>
      </c>
      <c r="I254">
        <v>35</v>
      </c>
    </row>
    <row r="255" spans="1:9" ht="14.25" customHeight="1">
      <c r="A255" t="s">
        <v>13</v>
      </c>
      <c r="B255">
        <v>249</v>
      </c>
      <c r="C255" t="s">
        <v>224</v>
      </c>
      <c r="D255" t="s">
        <v>305</v>
      </c>
      <c r="E255" t="s">
        <v>103</v>
      </c>
      <c r="F255">
        <v>2006</v>
      </c>
      <c r="G255" t="s">
        <v>108</v>
      </c>
      <c r="H255" t="s">
        <v>101</v>
      </c>
      <c r="I255">
        <v>59</v>
      </c>
    </row>
    <row r="256" spans="1:9" ht="14.25" customHeight="1">
      <c r="A256" t="s">
        <v>13</v>
      </c>
      <c r="B256">
        <v>7000</v>
      </c>
      <c r="C256" t="s">
        <v>184</v>
      </c>
      <c r="D256" t="s">
        <v>184</v>
      </c>
      <c r="E256" t="s">
        <v>103</v>
      </c>
      <c r="F256">
        <v>2006</v>
      </c>
      <c r="G256" t="s">
        <v>108</v>
      </c>
      <c r="H256" t="s">
        <v>101</v>
      </c>
      <c r="I256">
        <v>86</v>
      </c>
    </row>
    <row r="257" spans="1:9" ht="14.25" customHeight="1">
      <c r="A257" t="s">
        <v>13</v>
      </c>
      <c r="B257">
        <v>722</v>
      </c>
      <c r="C257" t="s">
        <v>42</v>
      </c>
      <c r="D257" t="s">
        <v>305</v>
      </c>
      <c r="E257" t="s">
        <v>103</v>
      </c>
      <c r="F257">
        <v>2006</v>
      </c>
      <c r="G257" t="s">
        <v>108</v>
      </c>
      <c r="H257" t="s">
        <v>101</v>
      </c>
      <c r="I257">
        <v>15</v>
      </c>
    </row>
    <row r="258" spans="1:9" ht="14.25" customHeight="1">
      <c r="A258" t="s">
        <v>13</v>
      </c>
      <c r="B258">
        <v>722</v>
      </c>
      <c r="C258" t="s">
        <v>42</v>
      </c>
      <c r="D258" t="s">
        <v>305</v>
      </c>
      <c r="E258" t="s">
        <v>103</v>
      </c>
      <c r="F258">
        <v>2006</v>
      </c>
      <c r="G258" t="s">
        <v>108</v>
      </c>
      <c r="H258" t="s">
        <v>101</v>
      </c>
      <c r="I258">
        <v>5.5</v>
      </c>
    </row>
    <row r="259" spans="1:9" ht="14.25" customHeight="1">
      <c r="A259" t="s">
        <v>13</v>
      </c>
      <c r="B259">
        <v>722</v>
      </c>
      <c r="C259" t="s">
        <v>42</v>
      </c>
      <c r="D259" t="s">
        <v>305</v>
      </c>
      <c r="E259" t="s">
        <v>103</v>
      </c>
      <c r="F259">
        <v>2006</v>
      </c>
      <c r="G259" t="s">
        <v>108</v>
      </c>
      <c r="H259" t="s">
        <v>101</v>
      </c>
      <c r="I259">
        <v>65</v>
      </c>
    </row>
    <row r="260" spans="1:9" ht="14.25" customHeight="1">
      <c r="A260" t="s">
        <v>13</v>
      </c>
      <c r="B260">
        <v>1128</v>
      </c>
      <c r="C260" t="s">
        <v>229</v>
      </c>
      <c r="D260" t="s">
        <v>314</v>
      </c>
      <c r="E260" t="s">
        <v>103</v>
      </c>
      <c r="F260">
        <v>2006</v>
      </c>
      <c r="G260" t="s">
        <v>108</v>
      </c>
      <c r="H260" t="s">
        <v>101</v>
      </c>
      <c r="I260">
        <v>23</v>
      </c>
    </row>
    <row r="261" spans="1:9" ht="14.25" customHeight="1">
      <c r="A261" t="s">
        <v>13</v>
      </c>
      <c r="B261">
        <v>694</v>
      </c>
      <c r="C261" t="s">
        <v>96</v>
      </c>
      <c r="D261" t="s">
        <v>308</v>
      </c>
      <c r="E261" t="s">
        <v>103</v>
      </c>
      <c r="F261">
        <v>2006</v>
      </c>
      <c r="G261" t="s">
        <v>108</v>
      </c>
      <c r="H261" t="s">
        <v>101</v>
      </c>
      <c r="I261">
        <v>25</v>
      </c>
    </row>
    <row r="262" spans="1:9" ht="14.25" customHeight="1">
      <c r="A262" t="s">
        <v>13</v>
      </c>
      <c r="B262">
        <v>230</v>
      </c>
      <c r="C262" t="s">
        <v>40</v>
      </c>
      <c r="D262" t="s">
        <v>305</v>
      </c>
      <c r="E262" t="s">
        <v>103</v>
      </c>
      <c r="F262">
        <v>2006</v>
      </c>
      <c r="G262" t="s">
        <v>108</v>
      </c>
      <c r="H262" t="s">
        <v>101</v>
      </c>
      <c r="I262">
        <v>6.5</v>
      </c>
    </row>
    <row r="263" spans="1:9" ht="14.25" customHeight="1">
      <c r="A263" t="s">
        <v>13</v>
      </c>
      <c r="B263">
        <v>648</v>
      </c>
      <c r="C263" t="s">
        <v>76</v>
      </c>
      <c r="D263" t="s">
        <v>314</v>
      </c>
      <c r="E263" t="s">
        <v>103</v>
      </c>
      <c r="F263">
        <v>2006</v>
      </c>
      <c r="G263" t="s">
        <v>108</v>
      </c>
      <c r="H263" t="s">
        <v>101</v>
      </c>
      <c r="I263">
        <v>84</v>
      </c>
    </row>
    <row r="264" spans="1:9" ht="14.25" customHeight="1">
      <c r="A264" t="s">
        <v>13</v>
      </c>
      <c r="B264">
        <v>425</v>
      </c>
      <c r="C264" t="s">
        <v>47</v>
      </c>
      <c r="D264" t="s">
        <v>313</v>
      </c>
      <c r="E264" t="s">
        <v>103</v>
      </c>
      <c r="F264">
        <v>2006</v>
      </c>
      <c r="G264" t="s">
        <v>108</v>
      </c>
      <c r="H264" t="s">
        <v>101</v>
      </c>
      <c r="I264">
        <v>53</v>
      </c>
    </row>
    <row r="265" spans="1:9" ht="14.25" customHeight="1">
      <c r="A265" t="s">
        <v>13</v>
      </c>
      <c r="B265">
        <v>858</v>
      </c>
      <c r="C265" t="s">
        <v>171</v>
      </c>
      <c r="D265" t="s">
        <v>305</v>
      </c>
      <c r="E265" t="s">
        <v>103</v>
      </c>
      <c r="F265">
        <v>2006</v>
      </c>
      <c r="G265" t="s">
        <v>108</v>
      </c>
      <c r="H265" t="s">
        <v>101</v>
      </c>
      <c r="I265">
        <v>31</v>
      </c>
    </row>
    <row r="266" spans="1:9" ht="14.25" customHeight="1">
      <c r="A266" t="s">
        <v>13</v>
      </c>
      <c r="B266">
        <v>858</v>
      </c>
      <c r="C266" t="s">
        <v>171</v>
      </c>
      <c r="D266" t="s">
        <v>305</v>
      </c>
      <c r="E266" t="s">
        <v>103</v>
      </c>
      <c r="F266">
        <v>2006</v>
      </c>
      <c r="G266" t="s">
        <v>108</v>
      </c>
      <c r="H266" t="s">
        <v>101</v>
      </c>
      <c r="I266">
        <v>79</v>
      </c>
    </row>
    <row r="267" spans="1:9" ht="14.25" customHeight="1">
      <c r="A267" t="s">
        <v>13</v>
      </c>
      <c r="B267">
        <v>858</v>
      </c>
      <c r="C267" t="s">
        <v>171</v>
      </c>
      <c r="D267" t="s">
        <v>305</v>
      </c>
      <c r="E267" t="s">
        <v>103</v>
      </c>
      <c r="F267">
        <v>2006</v>
      </c>
      <c r="G267" t="s">
        <v>108</v>
      </c>
      <c r="H267" t="s">
        <v>101</v>
      </c>
      <c r="I267">
        <v>44</v>
      </c>
    </row>
    <row r="268" spans="1:9" ht="14.25" customHeight="1">
      <c r="A268" t="s">
        <v>13</v>
      </c>
      <c r="B268">
        <v>858</v>
      </c>
      <c r="C268" t="s">
        <v>171</v>
      </c>
      <c r="D268" t="s">
        <v>305</v>
      </c>
      <c r="E268" t="s">
        <v>103</v>
      </c>
      <c r="F268">
        <v>2006</v>
      </c>
      <c r="G268" t="s">
        <v>108</v>
      </c>
      <c r="H268" t="s">
        <v>101</v>
      </c>
      <c r="I268">
        <v>34</v>
      </c>
    </row>
    <row r="269" spans="1:9" ht="14.25" customHeight="1">
      <c r="A269" t="s">
        <v>13</v>
      </c>
      <c r="B269">
        <v>858</v>
      </c>
      <c r="C269" t="s">
        <v>171</v>
      </c>
      <c r="D269" t="s">
        <v>305</v>
      </c>
      <c r="E269" t="s">
        <v>103</v>
      </c>
      <c r="F269">
        <v>2006</v>
      </c>
      <c r="G269" t="s">
        <v>108</v>
      </c>
      <c r="H269" t="s">
        <v>101</v>
      </c>
      <c r="I269">
        <v>61</v>
      </c>
    </row>
    <row r="270" spans="1:9" ht="14.25" customHeight="1">
      <c r="A270" t="s">
        <v>13</v>
      </c>
      <c r="B270">
        <v>858</v>
      </c>
      <c r="C270" t="s">
        <v>171</v>
      </c>
      <c r="D270" t="s">
        <v>305</v>
      </c>
      <c r="E270" t="s">
        <v>103</v>
      </c>
      <c r="F270">
        <v>2006</v>
      </c>
      <c r="G270" t="s">
        <v>108</v>
      </c>
      <c r="H270" t="s">
        <v>101</v>
      </c>
      <c r="I270">
        <v>31</v>
      </c>
    </row>
    <row r="271" spans="1:9" ht="14.25" customHeight="1">
      <c r="A271" t="s">
        <v>13</v>
      </c>
      <c r="B271">
        <v>858</v>
      </c>
      <c r="C271" t="s">
        <v>171</v>
      </c>
      <c r="D271" t="s">
        <v>305</v>
      </c>
      <c r="E271" t="s">
        <v>103</v>
      </c>
      <c r="F271">
        <v>2006</v>
      </c>
      <c r="G271" t="s">
        <v>108</v>
      </c>
      <c r="H271" t="s">
        <v>101</v>
      </c>
      <c r="I271">
        <v>40</v>
      </c>
    </row>
    <row r="272" spans="1:9" ht="14.25" customHeight="1">
      <c r="A272" t="s">
        <v>13</v>
      </c>
      <c r="B272">
        <v>447</v>
      </c>
      <c r="C272" t="s">
        <v>65</v>
      </c>
      <c r="D272" t="s">
        <v>313</v>
      </c>
      <c r="E272" t="s">
        <v>103</v>
      </c>
      <c r="F272">
        <v>2006</v>
      </c>
      <c r="G272" t="s">
        <v>108</v>
      </c>
      <c r="H272" t="s">
        <v>101</v>
      </c>
      <c r="I272">
        <v>386.9</v>
      </c>
    </row>
    <row r="273" spans="1:9" ht="14.25" customHeight="1">
      <c r="A273" t="s">
        <v>13</v>
      </c>
      <c r="B273">
        <v>851</v>
      </c>
      <c r="C273" t="s">
        <v>45</v>
      </c>
      <c r="D273" t="s">
        <v>313</v>
      </c>
      <c r="E273" t="s">
        <v>103</v>
      </c>
      <c r="F273">
        <v>2006</v>
      </c>
      <c r="G273" t="s">
        <v>108</v>
      </c>
      <c r="H273" t="s">
        <v>101</v>
      </c>
      <c r="I273">
        <v>66</v>
      </c>
    </row>
    <row r="274" spans="1:9" ht="14.25" customHeight="1">
      <c r="A274" t="s">
        <v>13</v>
      </c>
      <c r="B274">
        <v>2035</v>
      </c>
      <c r="C274" t="s">
        <v>32</v>
      </c>
      <c r="D274" t="s">
        <v>305</v>
      </c>
      <c r="E274" t="s">
        <v>103</v>
      </c>
      <c r="F274">
        <v>2006</v>
      </c>
      <c r="G274" t="s">
        <v>108</v>
      </c>
      <c r="H274" t="s">
        <v>101</v>
      </c>
      <c r="I274">
        <v>24</v>
      </c>
    </row>
    <row r="275" spans="1:9" ht="14.25" customHeight="1">
      <c r="A275" t="s">
        <v>13</v>
      </c>
      <c r="B275">
        <v>2035</v>
      </c>
      <c r="C275" t="s">
        <v>32</v>
      </c>
      <c r="D275" t="s">
        <v>305</v>
      </c>
      <c r="E275" t="s">
        <v>103</v>
      </c>
      <c r="F275">
        <v>2006</v>
      </c>
      <c r="G275" t="s">
        <v>108</v>
      </c>
      <c r="H275" t="s">
        <v>101</v>
      </c>
      <c r="I275">
        <v>30</v>
      </c>
    </row>
    <row r="276" spans="1:9" ht="14.25" customHeight="1">
      <c r="A276" t="s">
        <v>13</v>
      </c>
      <c r="B276">
        <v>157</v>
      </c>
      <c r="C276" t="s">
        <v>25</v>
      </c>
      <c r="D276" t="s">
        <v>313</v>
      </c>
      <c r="E276" t="s">
        <v>103</v>
      </c>
      <c r="F276">
        <v>2006</v>
      </c>
      <c r="G276" t="s">
        <v>108</v>
      </c>
      <c r="H276" t="s">
        <v>101</v>
      </c>
      <c r="I276">
        <v>47</v>
      </c>
    </row>
    <row r="277" spans="1:9" ht="14.25" customHeight="1">
      <c r="A277" t="s">
        <v>13</v>
      </c>
      <c r="B277">
        <v>157</v>
      </c>
      <c r="C277" t="s">
        <v>25</v>
      </c>
      <c r="D277" t="s">
        <v>313</v>
      </c>
      <c r="E277" t="s">
        <v>103</v>
      </c>
      <c r="F277">
        <v>2006</v>
      </c>
      <c r="G277" t="s">
        <v>108</v>
      </c>
      <c r="H277" t="s">
        <v>101</v>
      </c>
      <c r="I277">
        <v>34</v>
      </c>
    </row>
    <row r="278" spans="1:9" ht="14.25" customHeight="1">
      <c r="A278" t="s">
        <v>13</v>
      </c>
      <c r="B278">
        <v>157</v>
      </c>
      <c r="C278" t="s">
        <v>25</v>
      </c>
      <c r="D278" t="s">
        <v>313</v>
      </c>
      <c r="E278" t="s">
        <v>103</v>
      </c>
      <c r="F278">
        <v>2006</v>
      </c>
      <c r="G278" t="s">
        <v>108</v>
      </c>
      <c r="H278" t="s">
        <v>101</v>
      </c>
      <c r="I278">
        <v>66</v>
      </c>
    </row>
    <row r="279" spans="1:9" ht="14.25" customHeight="1">
      <c r="A279" t="s">
        <v>13</v>
      </c>
      <c r="B279">
        <v>426</v>
      </c>
      <c r="C279" t="s">
        <v>147</v>
      </c>
      <c r="D279" t="s">
        <v>308</v>
      </c>
      <c r="E279" t="s">
        <v>103</v>
      </c>
      <c r="F279">
        <v>2006</v>
      </c>
      <c r="G279" t="s">
        <v>108</v>
      </c>
      <c r="H279" t="s">
        <v>101</v>
      </c>
      <c r="I279">
        <v>78</v>
      </c>
    </row>
    <row r="280" spans="1:9" ht="14.25" customHeight="1">
      <c r="A280" t="s">
        <v>13</v>
      </c>
      <c r="B280">
        <v>773</v>
      </c>
      <c r="C280" t="s">
        <v>223</v>
      </c>
      <c r="D280" t="s">
        <v>302</v>
      </c>
      <c r="E280" t="s">
        <v>103</v>
      </c>
      <c r="F280">
        <v>2006</v>
      </c>
      <c r="G280" t="s">
        <v>108</v>
      </c>
      <c r="H280" t="s">
        <v>101</v>
      </c>
      <c r="I280">
        <v>14</v>
      </c>
    </row>
    <row r="281" spans="1:9" ht="14.25" customHeight="1">
      <c r="A281" t="s">
        <v>13</v>
      </c>
      <c r="B281">
        <v>171</v>
      </c>
      <c r="C281" t="s">
        <v>188</v>
      </c>
      <c r="D281" t="s">
        <v>188</v>
      </c>
      <c r="E281" t="s">
        <v>103</v>
      </c>
      <c r="F281">
        <v>2006</v>
      </c>
      <c r="G281" t="s">
        <v>108</v>
      </c>
      <c r="H281" t="s">
        <v>101</v>
      </c>
      <c r="I281">
        <v>21</v>
      </c>
    </row>
    <row r="282" spans="1:9" ht="14.25" customHeight="1">
      <c r="A282" t="s">
        <v>13</v>
      </c>
      <c r="B282">
        <v>7900</v>
      </c>
      <c r="C282" t="s">
        <v>203</v>
      </c>
      <c r="D282" t="s">
        <v>203</v>
      </c>
      <c r="E282" t="s">
        <v>103</v>
      </c>
      <c r="F282">
        <v>2006</v>
      </c>
      <c r="G282" t="s">
        <v>108</v>
      </c>
      <c r="H282" t="s">
        <v>101</v>
      </c>
      <c r="I282">
        <v>26</v>
      </c>
    </row>
    <row r="283" spans="1:9" ht="14.25" customHeight="1">
      <c r="A283" t="s">
        <v>13</v>
      </c>
      <c r="B283">
        <v>2640</v>
      </c>
      <c r="C283" t="s">
        <v>227</v>
      </c>
      <c r="D283" t="s">
        <v>227</v>
      </c>
      <c r="E283" t="s">
        <v>103</v>
      </c>
      <c r="F283">
        <v>2006</v>
      </c>
      <c r="G283" t="s">
        <v>108</v>
      </c>
      <c r="H283" t="s">
        <v>101</v>
      </c>
      <c r="I283">
        <v>40</v>
      </c>
    </row>
    <row r="284" spans="1:9" ht="14.25" customHeight="1">
      <c r="A284" t="s">
        <v>13</v>
      </c>
      <c r="B284">
        <v>2640</v>
      </c>
      <c r="C284" t="s">
        <v>227</v>
      </c>
      <c r="D284" t="s">
        <v>227</v>
      </c>
      <c r="E284" t="s">
        <v>103</v>
      </c>
      <c r="F284">
        <v>2006</v>
      </c>
      <c r="G284" t="s">
        <v>108</v>
      </c>
      <c r="H284" t="s">
        <v>101</v>
      </c>
      <c r="I284">
        <v>20</v>
      </c>
    </row>
    <row r="285" spans="1:9" ht="14.25" customHeight="1">
      <c r="A285" t="s">
        <v>13</v>
      </c>
      <c r="B285">
        <v>247</v>
      </c>
      <c r="C285" t="s">
        <v>197</v>
      </c>
      <c r="D285" t="s">
        <v>304</v>
      </c>
      <c r="E285" t="s">
        <v>103</v>
      </c>
      <c r="F285">
        <v>2006</v>
      </c>
      <c r="G285" t="s">
        <v>108</v>
      </c>
      <c r="H285" t="s">
        <v>101</v>
      </c>
      <c r="I285">
        <v>28</v>
      </c>
    </row>
    <row r="286" spans="1:9" ht="14.25" customHeight="1">
      <c r="A286" t="s">
        <v>13</v>
      </c>
      <c r="B286">
        <v>247</v>
      </c>
      <c r="C286" t="s">
        <v>197</v>
      </c>
      <c r="D286" t="s">
        <v>304</v>
      </c>
      <c r="E286" t="s">
        <v>103</v>
      </c>
      <c r="F286">
        <v>2006</v>
      </c>
      <c r="G286" t="s">
        <v>108</v>
      </c>
      <c r="H286" t="s">
        <v>101</v>
      </c>
      <c r="I286">
        <v>14</v>
      </c>
    </row>
    <row r="287" spans="1:9" ht="14.25" customHeight="1">
      <c r="A287" t="s">
        <v>13</v>
      </c>
      <c r="B287">
        <v>247</v>
      </c>
      <c r="C287" t="s">
        <v>197</v>
      </c>
      <c r="D287" t="s">
        <v>304</v>
      </c>
      <c r="E287" t="s">
        <v>103</v>
      </c>
      <c r="F287">
        <v>2006</v>
      </c>
      <c r="G287" t="s">
        <v>108</v>
      </c>
      <c r="H287" t="s">
        <v>101</v>
      </c>
      <c r="I287">
        <v>40</v>
      </c>
    </row>
    <row r="288" spans="1:9" ht="14.25" customHeight="1">
      <c r="A288" t="s">
        <v>13</v>
      </c>
      <c r="B288">
        <v>247</v>
      </c>
      <c r="C288" t="s">
        <v>197</v>
      </c>
      <c r="D288" t="s">
        <v>304</v>
      </c>
      <c r="E288" t="s">
        <v>103</v>
      </c>
      <c r="F288">
        <v>2006</v>
      </c>
      <c r="G288" t="s">
        <v>108</v>
      </c>
      <c r="H288" t="s">
        <v>101</v>
      </c>
      <c r="I288">
        <v>45</v>
      </c>
    </row>
    <row r="289" spans="1:9" ht="14.25" customHeight="1">
      <c r="A289" t="s">
        <v>13</v>
      </c>
      <c r="B289">
        <v>247</v>
      </c>
      <c r="C289" t="s">
        <v>197</v>
      </c>
      <c r="D289" t="s">
        <v>304</v>
      </c>
      <c r="E289" t="s">
        <v>103</v>
      </c>
      <c r="F289">
        <v>2006</v>
      </c>
      <c r="G289" t="s">
        <v>108</v>
      </c>
      <c r="H289" t="s">
        <v>101</v>
      </c>
      <c r="I289">
        <v>182</v>
      </c>
    </row>
    <row r="290" spans="1:9" ht="14.25" customHeight="1">
      <c r="A290" t="s">
        <v>13</v>
      </c>
      <c r="B290">
        <v>247</v>
      </c>
      <c r="C290" t="s">
        <v>197</v>
      </c>
      <c r="D290" t="s">
        <v>304</v>
      </c>
      <c r="E290" t="s">
        <v>103</v>
      </c>
      <c r="F290">
        <v>2006</v>
      </c>
      <c r="G290" t="s">
        <v>108</v>
      </c>
      <c r="H290" t="s">
        <v>101</v>
      </c>
      <c r="I290">
        <v>22</v>
      </c>
    </row>
    <row r="291" spans="1:9" ht="14.25" customHeight="1">
      <c r="A291" t="s">
        <v>13</v>
      </c>
      <c r="B291">
        <v>247</v>
      </c>
      <c r="C291" t="s">
        <v>197</v>
      </c>
      <c r="D291" t="s">
        <v>304</v>
      </c>
      <c r="E291" t="s">
        <v>103</v>
      </c>
      <c r="F291">
        <v>2006</v>
      </c>
      <c r="G291" t="s">
        <v>108</v>
      </c>
      <c r="H291" t="s">
        <v>101</v>
      </c>
      <c r="I291">
        <v>27</v>
      </c>
    </row>
    <row r="292" spans="1:9" ht="14.25" customHeight="1">
      <c r="A292" t="s">
        <v>13</v>
      </c>
      <c r="B292">
        <v>232</v>
      </c>
      <c r="C292" t="s">
        <v>161</v>
      </c>
      <c r="D292" s="1" t="s">
        <v>304</v>
      </c>
      <c r="E292" t="s">
        <v>103</v>
      </c>
      <c r="F292">
        <v>2006</v>
      </c>
      <c r="G292" t="s">
        <v>108</v>
      </c>
      <c r="H292" t="s">
        <v>101</v>
      </c>
      <c r="I292">
        <v>100</v>
      </c>
    </row>
    <row r="293" spans="1:9" ht="14.25" customHeight="1">
      <c r="A293" t="s">
        <v>13</v>
      </c>
      <c r="B293">
        <v>287</v>
      </c>
      <c r="C293" t="s">
        <v>159</v>
      </c>
      <c r="D293" t="s">
        <v>304</v>
      </c>
      <c r="E293" t="s">
        <v>103</v>
      </c>
      <c r="F293">
        <v>2006</v>
      </c>
      <c r="G293" t="s">
        <v>108</v>
      </c>
      <c r="H293" t="s">
        <v>101</v>
      </c>
      <c r="I293">
        <v>360</v>
      </c>
    </row>
    <row r="294" spans="1:9" ht="14.25" customHeight="1">
      <c r="A294" t="s">
        <v>13</v>
      </c>
      <c r="B294">
        <v>154</v>
      </c>
      <c r="C294" t="s">
        <v>59</v>
      </c>
      <c r="D294" s="1" t="s">
        <v>59</v>
      </c>
      <c r="E294" t="s">
        <v>103</v>
      </c>
      <c r="F294">
        <v>2006</v>
      </c>
      <c r="G294" t="s">
        <v>108</v>
      </c>
      <c r="H294" t="s">
        <v>101</v>
      </c>
      <c r="I294">
        <v>12</v>
      </c>
    </row>
    <row r="295" spans="1:9" ht="14.25" customHeight="1">
      <c r="A295" t="s">
        <v>13</v>
      </c>
      <c r="B295">
        <v>679</v>
      </c>
      <c r="C295" t="s">
        <v>30</v>
      </c>
      <c r="D295" t="s">
        <v>302</v>
      </c>
      <c r="E295" t="s">
        <v>103</v>
      </c>
      <c r="F295">
        <v>2007</v>
      </c>
      <c r="G295" t="s">
        <v>109</v>
      </c>
      <c r="H295" t="s">
        <v>101</v>
      </c>
      <c r="I295">
        <v>10</v>
      </c>
    </row>
    <row r="296" spans="1:9" ht="14.25" customHeight="1">
      <c r="A296" t="s">
        <v>13</v>
      </c>
      <c r="B296">
        <v>679</v>
      </c>
      <c r="C296" t="s">
        <v>30</v>
      </c>
      <c r="D296" t="s">
        <v>302</v>
      </c>
      <c r="E296" t="s">
        <v>103</v>
      </c>
      <c r="F296">
        <v>2007</v>
      </c>
      <c r="G296" t="s">
        <v>109</v>
      </c>
      <c r="H296" t="s">
        <v>101</v>
      </c>
      <c r="I296">
        <v>3.5</v>
      </c>
    </row>
    <row r="297" spans="1:9" ht="14.25" customHeight="1">
      <c r="A297" t="s">
        <v>13</v>
      </c>
      <c r="B297">
        <v>679</v>
      </c>
      <c r="C297" t="s">
        <v>30</v>
      </c>
      <c r="D297" t="s">
        <v>302</v>
      </c>
      <c r="E297" t="s">
        <v>103</v>
      </c>
      <c r="F297">
        <v>2007</v>
      </c>
      <c r="G297" t="s">
        <v>109</v>
      </c>
      <c r="H297" t="s">
        <v>101</v>
      </c>
      <c r="I297">
        <v>16</v>
      </c>
    </row>
    <row r="298" spans="1:9" ht="14.25" customHeight="1">
      <c r="A298" t="s">
        <v>13</v>
      </c>
      <c r="B298">
        <v>679</v>
      </c>
      <c r="C298" t="s">
        <v>30</v>
      </c>
      <c r="D298" t="s">
        <v>302</v>
      </c>
      <c r="E298" t="s">
        <v>103</v>
      </c>
      <c r="F298">
        <v>2007</v>
      </c>
      <c r="G298" t="s">
        <v>109</v>
      </c>
      <c r="H298" t="s">
        <v>101</v>
      </c>
      <c r="I298">
        <v>33</v>
      </c>
    </row>
    <row r="299" spans="1:9" ht="14.25" customHeight="1">
      <c r="A299" t="s">
        <v>13</v>
      </c>
      <c r="B299">
        <v>679</v>
      </c>
      <c r="C299" t="s">
        <v>30</v>
      </c>
      <c r="D299" t="s">
        <v>302</v>
      </c>
      <c r="E299" t="s">
        <v>103</v>
      </c>
      <c r="F299">
        <v>2007</v>
      </c>
      <c r="G299" t="s">
        <v>109</v>
      </c>
      <c r="H299" t="s">
        <v>101</v>
      </c>
      <c r="I299">
        <v>30</v>
      </c>
    </row>
    <row r="300" spans="1:9" ht="14.25" customHeight="1">
      <c r="A300" t="s">
        <v>13</v>
      </c>
      <c r="B300">
        <v>679</v>
      </c>
      <c r="C300" t="s">
        <v>30</v>
      </c>
      <c r="D300" t="s">
        <v>302</v>
      </c>
      <c r="E300" t="s">
        <v>103</v>
      </c>
      <c r="F300">
        <v>2007</v>
      </c>
      <c r="G300" t="s">
        <v>109</v>
      </c>
      <c r="H300" t="s">
        <v>101</v>
      </c>
      <c r="I300">
        <v>26.5</v>
      </c>
    </row>
    <row r="301" spans="1:9" ht="14.25" customHeight="1">
      <c r="A301" t="s">
        <v>13</v>
      </c>
      <c r="B301">
        <v>679</v>
      </c>
      <c r="C301" t="s">
        <v>30</v>
      </c>
      <c r="D301" t="s">
        <v>302</v>
      </c>
      <c r="E301" t="s">
        <v>103</v>
      </c>
      <c r="F301">
        <v>2007</v>
      </c>
      <c r="G301" t="s">
        <v>109</v>
      </c>
      <c r="H301" t="s">
        <v>101</v>
      </c>
      <c r="I301">
        <v>11</v>
      </c>
    </row>
    <row r="302" spans="1:9" ht="14.25" customHeight="1">
      <c r="A302" t="s">
        <v>13</v>
      </c>
      <c r="B302">
        <v>6000</v>
      </c>
      <c r="C302" t="s">
        <v>70</v>
      </c>
      <c r="D302" t="s">
        <v>70</v>
      </c>
      <c r="E302" t="s">
        <v>103</v>
      </c>
      <c r="F302">
        <v>2007</v>
      </c>
      <c r="G302" t="s">
        <v>109</v>
      </c>
      <c r="H302" t="s">
        <v>101</v>
      </c>
      <c r="I302">
        <v>10</v>
      </c>
    </row>
    <row r="303" spans="1:9" ht="14.25" customHeight="1">
      <c r="A303" t="s">
        <v>13</v>
      </c>
      <c r="B303">
        <v>326</v>
      </c>
      <c r="C303" t="s">
        <v>18</v>
      </c>
      <c r="D303" t="s">
        <v>303</v>
      </c>
      <c r="E303" t="s">
        <v>103</v>
      </c>
      <c r="F303">
        <v>2007</v>
      </c>
      <c r="G303" t="s">
        <v>109</v>
      </c>
      <c r="H303" t="s">
        <v>101</v>
      </c>
      <c r="I303">
        <v>116</v>
      </c>
    </row>
    <row r="304" spans="1:9" ht="14.25" customHeight="1">
      <c r="A304" t="s">
        <v>13</v>
      </c>
      <c r="B304">
        <v>9800</v>
      </c>
      <c r="C304" t="s">
        <v>89</v>
      </c>
      <c r="D304" t="s">
        <v>89</v>
      </c>
      <c r="E304" t="s">
        <v>103</v>
      </c>
      <c r="F304">
        <v>2007</v>
      </c>
      <c r="G304" t="s">
        <v>109</v>
      </c>
      <c r="H304" t="s">
        <v>101</v>
      </c>
      <c r="I304">
        <v>449</v>
      </c>
    </row>
    <row r="305" spans="1:9" ht="14.25" customHeight="1">
      <c r="A305" t="s">
        <v>13</v>
      </c>
      <c r="B305">
        <v>9800</v>
      </c>
      <c r="C305" t="s">
        <v>89</v>
      </c>
      <c r="D305" t="s">
        <v>89</v>
      </c>
      <c r="E305" t="s">
        <v>103</v>
      </c>
      <c r="F305">
        <v>2007</v>
      </c>
      <c r="G305" t="s">
        <v>109</v>
      </c>
      <c r="H305" t="s">
        <v>101</v>
      </c>
      <c r="I305">
        <v>34</v>
      </c>
    </row>
    <row r="306" spans="1:9" ht="14.25" customHeight="1">
      <c r="A306" t="s">
        <v>13</v>
      </c>
      <c r="B306">
        <v>9800</v>
      </c>
      <c r="C306" t="s">
        <v>89</v>
      </c>
      <c r="D306" t="s">
        <v>89</v>
      </c>
      <c r="E306" t="s">
        <v>103</v>
      </c>
      <c r="F306">
        <v>2007</v>
      </c>
      <c r="G306" t="s">
        <v>109</v>
      </c>
      <c r="H306" t="s">
        <v>101</v>
      </c>
      <c r="I306">
        <v>30</v>
      </c>
    </row>
    <row r="307" spans="1:9" ht="14.25" customHeight="1">
      <c r="A307" t="s">
        <v>13</v>
      </c>
      <c r="B307">
        <v>9800</v>
      </c>
      <c r="C307" t="s">
        <v>89</v>
      </c>
      <c r="D307" t="s">
        <v>89</v>
      </c>
      <c r="E307" t="s">
        <v>103</v>
      </c>
      <c r="F307">
        <v>2007</v>
      </c>
      <c r="G307" t="s">
        <v>109</v>
      </c>
      <c r="H307" t="s">
        <v>101</v>
      </c>
      <c r="I307">
        <v>42.5</v>
      </c>
    </row>
    <row r="308" spans="1:9" ht="14.25" customHeight="1">
      <c r="A308" t="s">
        <v>13</v>
      </c>
      <c r="B308">
        <v>9800</v>
      </c>
      <c r="C308" t="s">
        <v>89</v>
      </c>
      <c r="D308" t="s">
        <v>89</v>
      </c>
      <c r="E308" t="s">
        <v>103</v>
      </c>
      <c r="F308">
        <v>2007</v>
      </c>
      <c r="G308" t="s">
        <v>109</v>
      </c>
      <c r="H308" t="s">
        <v>101</v>
      </c>
      <c r="I308">
        <v>46</v>
      </c>
    </row>
    <row r="309" spans="1:9" ht="14.25" customHeight="1">
      <c r="A309" t="s">
        <v>13</v>
      </c>
      <c r="B309">
        <v>9800</v>
      </c>
      <c r="C309" t="s">
        <v>89</v>
      </c>
      <c r="D309" t="s">
        <v>89</v>
      </c>
      <c r="E309" t="s">
        <v>103</v>
      </c>
      <c r="F309">
        <v>2007</v>
      </c>
      <c r="G309" t="s">
        <v>109</v>
      </c>
      <c r="H309" t="s">
        <v>101</v>
      </c>
      <c r="I309">
        <v>10</v>
      </c>
    </row>
    <row r="310" spans="1:9" ht="14.25" customHeight="1">
      <c r="A310" t="s">
        <v>13</v>
      </c>
      <c r="B310">
        <v>9800</v>
      </c>
      <c r="C310" t="s">
        <v>89</v>
      </c>
      <c r="D310" t="s">
        <v>89</v>
      </c>
      <c r="E310" t="s">
        <v>103</v>
      </c>
      <c r="F310">
        <v>2007</v>
      </c>
      <c r="G310" t="s">
        <v>109</v>
      </c>
      <c r="H310" t="s">
        <v>101</v>
      </c>
      <c r="I310">
        <v>20.5</v>
      </c>
    </row>
    <row r="311" spans="1:9" ht="14.25" customHeight="1">
      <c r="A311" t="s">
        <v>13</v>
      </c>
      <c r="B311">
        <v>9800</v>
      </c>
      <c r="C311" t="s">
        <v>89</v>
      </c>
      <c r="D311" t="s">
        <v>89</v>
      </c>
      <c r="E311" t="s">
        <v>103</v>
      </c>
      <c r="F311">
        <v>2007</v>
      </c>
      <c r="G311" t="s">
        <v>109</v>
      </c>
      <c r="H311" t="s">
        <v>101</v>
      </c>
      <c r="I311">
        <v>8</v>
      </c>
    </row>
    <row r="312" spans="1:9" ht="14.25" customHeight="1">
      <c r="A312" t="s">
        <v>13</v>
      </c>
      <c r="B312">
        <v>33</v>
      </c>
      <c r="C312" t="s">
        <v>86</v>
      </c>
      <c r="D312" t="s">
        <v>308</v>
      </c>
      <c r="E312" t="s">
        <v>103</v>
      </c>
      <c r="F312">
        <v>2007</v>
      </c>
      <c r="G312" t="s">
        <v>109</v>
      </c>
      <c r="H312" t="s">
        <v>101</v>
      </c>
      <c r="I312">
        <v>3</v>
      </c>
    </row>
    <row r="313" spans="1:9" ht="14.25" customHeight="1">
      <c r="A313" t="s">
        <v>13</v>
      </c>
      <c r="B313">
        <v>33</v>
      </c>
      <c r="C313" t="s">
        <v>86</v>
      </c>
      <c r="D313" t="s">
        <v>308</v>
      </c>
      <c r="E313" t="s">
        <v>103</v>
      </c>
      <c r="F313">
        <v>2007</v>
      </c>
      <c r="G313" t="s">
        <v>109</v>
      </c>
      <c r="H313" t="s">
        <v>101</v>
      </c>
      <c r="I313">
        <v>10</v>
      </c>
    </row>
    <row r="314" spans="1:9" ht="14.25" customHeight="1">
      <c r="A314" t="s">
        <v>13</v>
      </c>
      <c r="B314">
        <v>33</v>
      </c>
      <c r="C314" t="s">
        <v>86</v>
      </c>
      <c r="D314" t="s">
        <v>308</v>
      </c>
      <c r="E314" t="s">
        <v>103</v>
      </c>
      <c r="F314">
        <v>2007</v>
      </c>
      <c r="G314" t="s">
        <v>109</v>
      </c>
      <c r="H314" t="s">
        <v>101</v>
      </c>
      <c r="I314">
        <v>12.5</v>
      </c>
    </row>
    <row r="315" spans="1:9" ht="14.25" customHeight="1">
      <c r="A315" t="s">
        <v>13</v>
      </c>
      <c r="B315">
        <v>50</v>
      </c>
      <c r="C315" t="s">
        <v>216</v>
      </c>
      <c r="D315" t="s">
        <v>89</v>
      </c>
      <c r="E315" t="s">
        <v>103</v>
      </c>
      <c r="F315">
        <v>2007</v>
      </c>
      <c r="G315" t="s">
        <v>109</v>
      </c>
      <c r="H315" t="s">
        <v>101</v>
      </c>
      <c r="I315">
        <v>4.5</v>
      </c>
    </row>
    <row r="316" spans="1:9" ht="14.25" customHeight="1">
      <c r="A316" t="s">
        <v>13</v>
      </c>
      <c r="B316">
        <v>50</v>
      </c>
      <c r="C316" t="s">
        <v>216</v>
      </c>
      <c r="D316" t="s">
        <v>89</v>
      </c>
      <c r="E316" t="s">
        <v>103</v>
      </c>
      <c r="F316">
        <v>2007</v>
      </c>
      <c r="G316" t="s">
        <v>109</v>
      </c>
      <c r="H316" t="s">
        <v>101</v>
      </c>
      <c r="I316">
        <v>6</v>
      </c>
    </row>
    <row r="317" spans="1:9" ht="14.25" customHeight="1">
      <c r="A317" t="s">
        <v>13</v>
      </c>
      <c r="B317">
        <v>50</v>
      </c>
      <c r="C317" t="s">
        <v>216</v>
      </c>
      <c r="D317" t="s">
        <v>89</v>
      </c>
      <c r="E317" t="s">
        <v>103</v>
      </c>
      <c r="F317">
        <v>2007</v>
      </c>
      <c r="G317" t="s">
        <v>109</v>
      </c>
      <c r="H317" t="s">
        <v>101</v>
      </c>
      <c r="I317">
        <v>28.5</v>
      </c>
    </row>
    <row r="318" spans="1:9" ht="14.25" customHeight="1">
      <c r="A318" t="s">
        <v>13</v>
      </c>
      <c r="B318">
        <v>50</v>
      </c>
      <c r="C318" t="s">
        <v>216</v>
      </c>
      <c r="D318" t="s">
        <v>89</v>
      </c>
      <c r="E318" t="s">
        <v>103</v>
      </c>
      <c r="F318">
        <v>2007</v>
      </c>
      <c r="G318" t="s">
        <v>109</v>
      </c>
      <c r="H318" t="s">
        <v>101</v>
      </c>
      <c r="I318">
        <v>28</v>
      </c>
    </row>
    <row r="319" spans="1:9" ht="14.25" customHeight="1">
      <c r="A319" t="s">
        <v>13</v>
      </c>
      <c r="B319">
        <v>50</v>
      </c>
      <c r="C319" t="s">
        <v>216</v>
      </c>
      <c r="D319" t="s">
        <v>89</v>
      </c>
      <c r="E319" t="s">
        <v>103</v>
      </c>
      <c r="F319">
        <v>2007</v>
      </c>
      <c r="G319" t="s">
        <v>109</v>
      </c>
      <c r="H319" t="s">
        <v>101</v>
      </c>
      <c r="I319">
        <v>40</v>
      </c>
    </row>
    <row r="320" spans="1:9" ht="14.25" customHeight="1">
      <c r="A320" t="s">
        <v>13</v>
      </c>
      <c r="B320">
        <v>360</v>
      </c>
      <c r="C320" t="s">
        <v>231</v>
      </c>
      <c r="D320" t="s">
        <v>302</v>
      </c>
      <c r="E320" t="s">
        <v>103</v>
      </c>
      <c r="F320">
        <v>2007</v>
      </c>
      <c r="G320" t="s">
        <v>109</v>
      </c>
      <c r="H320" t="s">
        <v>101</v>
      </c>
      <c r="I320">
        <v>47.5</v>
      </c>
    </row>
    <row r="321" spans="1:9" ht="14.25" customHeight="1">
      <c r="A321" t="s">
        <v>13</v>
      </c>
      <c r="B321">
        <v>360</v>
      </c>
      <c r="C321" t="s">
        <v>231</v>
      </c>
      <c r="D321" t="s">
        <v>302</v>
      </c>
      <c r="E321" t="s">
        <v>103</v>
      </c>
      <c r="F321">
        <v>2007</v>
      </c>
      <c r="G321" t="s">
        <v>109</v>
      </c>
      <c r="H321" t="s">
        <v>101</v>
      </c>
      <c r="I321">
        <v>39.5</v>
      </c>
    </row>
    <row r="322" spans="1:9" ht="14.25" customHeight="1">
      <c r="A322" t="s">
        <v>13</v>
      </c>
      <c r="B322">
        <v>360</v>
      </c>
      <c r="C322" t="s">
        <v>231</v>
      </c>
      <c r="D322" t="s">
        <v>302</v>
      </c>
      <c r="E322" t="s">
        <v>103</v>
      </c>
      <c r="F322">
        <v>2007</v>
      </c>
      <c r="G322" t="s">
        <v>109</v>
      </c>
      <c r="H322" t="s">
        <v>101</v>
      </c>
      <c r="I322">
        <v>44</v>
      </c>
    </row>
    <row r="323" spans="1:9" ht="14.25" customHeight="1">
      <c r="A323" t="s">
        <v>13</v>
      </c>
      <c r="B323">
        <v>360</v>
      </c>
      <c r="C323" t="s">
        <v>231</v>
      </c>
      <c r="D323" t="s">
        <v>302</v>
      </c>
      <c r="E323" t="s">
        <v>103</v>
      </c>
      <c r="F323">
        <v>2007</v>
      </c>
      <c r="G323" t="s">
        <v>109</v>
      </c>
      <c r="H323" t="s">
        <v>101</v>
      </c>
      <c r="I323">
        <v>46</v>
      </c>
    </row>
    <row r="324" spans="1:9" ht="14.25" customHeight="1">
      <c r="A324" t="s">
        <v>13</v>
      </c>
      <c r="B324">
        <v>360</v>
      </c>
      <c r="C324" t="s">
        <v>231</v>
      </c>
      <c r="D324" t="s">
        <v>302</v>
      </c>
      <c r="E324" t="s">
        <v>103</v>
      </c>
      <c r="F324">
        <v>2007</v>
      </c>
      <c r="G324" t="s">
        <v>109</v>
      </c>
      <c r="H324" t="s">
        <v>101</v>
      </c>
      <c r="I324">
        <v>17</v>
      </c>
    </row>
    <row r="325" spans="1:9" ht="14.25" customHeight="1">
      <c r="A325" t="s">
        <v>13</v>
      </c>
      <c r="B325">
        <v>360</v>
      </c>
      <c r="C325" t="s">
        <v>231</v>
      </c>
      <c r="D325" t="s">
        <v>302</v>
      </c>
      <c r="E325" t="s">
        <v>103</v>
      </c>
      <c r="F325">
        <v>2007</v>
      </c>
      <c r="G325" t="s">
        <v>109</v>
      </c>
      <c r="H325" t="s">
        <v>101</v>
      </c>
      <c r="I325">
        <v>179</v>
      </c>
    </row>
    <row r="326" spans="1:9" ht="14.25" customHeight="1">
      <c r="A326" t="s">
        <v>13</v>
      </c>
      <c r="B326">
        <v>360</v>
      </c>
      <c r="C326" t="s">
        <v>231</v>
      </c>
      <c r="D326" t="s">
        <v>302</v>
      </c>
      <c r="E326" t="s">
        <v>103</v>
      </c>
      <c r="F326">
        <v>2007</v>
      </c>
      <c r="G326" t="s">
        <v>109</v>
      </c>
      <c r="H326" t="s">
        <v>101</v>
      </c>
      <c r="I326">
        <v>4</v>
      </c>
    </row>
    <row r="327" spans="1:9" ht="14.25" customHeight="1">
      <c r="A327" t="s">
        <v>13</v>
      </c>
      <c r="B327">
        <v>360</v>
      </c>
      <c r="C327" t="s">
        <v>231</v>
      </c>
      <c r="D327" t="s">
        <v>302</v>
      </c>
      <c r="E327" t="s">
        <v>103</v>
      </c>
      <c r="F327">
        <v>2007</v>
      </c>
      <c r="G327" t="s">
        <v>109</v>
      </c>
      <c r="H327" t="s">
        <v>101</v>
      </c>
      <c r="I327">
        <v>40.5</v>
      </c>
    </row>
    <row r="328" spans="1:9" ht="14.25" customHeight="1">
      <c r="A328" t="s">
        <v>13</v>
      </c>
      <c r="B328">
        <v>360</v>
      </c>
      <c r="C328" t="s">
        <v>231</v>
      </c>
      <c r="D328" t="s">
        <v>302</v>
      </c>
      <c r="E328" t="s">
        <v>103</v>
      </c>
      <c r="F328">
        <v>2007</v>
      </c>
      <c r="G328" t="s">
        <v>109</v>
      </c>
      <c r="H328" t="s">
        <v>101</v>
      </c>
      <c r="I328">
        <v>14</v>
      </c>
    </row>
    <row r="329" spans="1:9" ht="14.25" customHeight="1">
      <c r="A329" t="s">
        <v>13</v>
      </c>
      <c r="B329">
        <v>9300</v>
      </c>
      <c r="C329" t="s">
        <v>155</v>
      </c>
      <c r="D329" t="s">
        <v>155</v>
      </c>
      <c r="E329" t="s">
        <v>103</v>
      </c>
      <c r="F329">
        <v>2007</v>
      </c>
      <c r="G329" t="s">
        <v>109</v>
      </c>
      <c r="H329" t="s">
        <v>101</v>
      </c>
      <c r="I329">
        <v>34</v>
      </c>
    </row>
    <row r="330" spans="1:9" ht="14.25" customHeight="1">
      <c r="A330" t="s">
        <v>13</v>
      </c>
      <c r="B330">
        <v>9300</v>
      </c>
      <c r="C330" t="s">
        <v>155</v>
      </c>
      <c r="D330" t="s">
        <v>155</v>
      </c>
      <c r="E330" t="s">
        <v>103</v>
      </c>
      <c r="F330">
        <v>2007</v>
      </c>
      <c r="G330" t="s">
        <v>109</v>
      </c>
      <c r="H330" t="s">
        <v>101</v>
      </c>
      <c r="I330">
        <v>25.5</v>
      </c>
    </row>
    <row r="331" spans="1:9" ht="14.25" customHeight="1">
      <c r="A331" t="s">
        <v>13</v>
      </c>
      <c r="B331">
        <v>9300</v>
      </c>
      <c r="C331" t="s">
        <v>155</v>
      </c>
      <c r="D331" t="s">
        <v>155</v>
      </c>
      <c r="E331" t="s">
        <v>103</v>
      </c>
      <c r="F331">
        <v>2007</v>
      </c>
      <c r="G331" t="s">
        <v>109</v>
      </c>
      <c r="H331" t="s">
        <v>101</v>
      </c>
      <c r="I331">
        <v>31</v>
      </c>
    </row>
    <row r="332" spans="1:9" ht="14.25" customHeight="1">
      <c r="A332" t="s">
        <v>13</v>
      </c>
      <c r="B332">
        <v>9300</v>
      </c>
      <c r="C332" t="s">
        <v>155</v>
      </c>
      <c r="D332" t="s">
        <v>155</v>
      </c>
      <c r="E332" t="s">
        <v>103</v>
      </c>
      <c r="F332">
        <v>2007</v>
      </c>
      <c r="G332" t="s">
        <v>109</v>
      </c>
      <c r="H332" t="s">
        <v>101</v>
      </c>
      <c r="I332">
        <v>37</v>
      </c>
    </row>
    <row r="333" spans="1:9" ht="14.25" customHeight="1">
      <c r="A333" t="s">
        <v>13</v>
      </c>
      <c r="B333">
        <v>9300</v>
      </c>
      <c r="C333" t="s">
        <v>155</v>
      </c>
      <c r="D333" t="s">
        <v>155</v>
      </c>
      <c r="E333" t="s">
        <v>103</v>
      </c>
      <c r="F333">
        <v>2007</v>
      </c>
      <c r="G333" t="s">
        <v>109</v>
      </c>
      <c r="H333" t="s">
        <v>101</v>
      </c>
      <c r="I333">
        <v>12</v>
      </c>
    </row>
    <row r="334" spans="1:9" ht="14.25" customHeight="1">
      <c r="A334" t="s">
        <v>13</v>
      </c>
      <c r="B334">
        <v>9300</v>
      </c>
      <c r="C334" t="s">
        <v>155</v>
      </c>
      <c r="D334" t="s">
        <v>155</v>
      </c>
      <c r="E334" t="s">
        <v>103</v>
      </c>
      <c r="F334">
        <v>2007</v>
      </c>
      <c r="G334" t="s">
        <v>109</v>
      </c>
      <c r="H334" t="s">
        <v>101</v>
      </c>
      <c r="I334">
        <v>26</v>
      </c>
    </row>
    <row r="335" spans="1:9" ht="14.25" customHeight="1">
      <c r="A335" t="s">
        <v>13</v>
      </c>
      <c r="B335">
        <v>9300</v>
      </c>
      <c r="C335" t="s">
        <v>155</v>
      </c>
      <c r="D335" t="s">
        <v>155</v>
      </c>
      <c r="E335" t="s">
        <v>103</v>
      </c>
      <c r="F335">
        <v>2007</v>
      </c>
      <c r="G335" t="s">
        <v>109</v>
      </c>
      <c r="H335" t="s">
        <v>101</v>
      </c>
      <c r="I335">
        <v>10</v>
      </c>
    </row>
    <row r="336" spans="1:9" ht="14.25" customHeight="1">
      <c r="A336" t="s">
        <v>13</v>
      </c>
      <c r="B336">
        <v>9300</v>
      </c>
      <c r="C336" t="s">
        <v>155</v>
      </c>
      <c r="D336" t="s">
        <v>155</v>
      </c>
      <c r="E336" t="s">
        <v>103</v>
      </c>
      <c r="F336">
        <v>2007</v>
      </c>
      <c r="G336" t="s">
        <v>109</v>
      </c>
      <c r="H336" t="s">
        <v>101</v>
      </c>
      <c r="I336">
        <v>5</v>
      </c>
    </row>
    <row r="337" spans="1:9" ht="14.25" customHeight="1">
      <c r="A337" t="s">
        <v>13</v>
      </c>
      <c r="B337">
        <v>9300</v>
      </c>
      <c r="C337" t="s">
        <v>155</v>
      </c>
      <c r="D337" t="s">
        <v>155</v>
      </c>
      <c r="E337" t="s">
        <v>103</v>
      </c>
      <c r="F337">
        <v>2007</v>
      </c>
      <c r="G337" t="s">
        <v>109</v>
      </c>
      <c r="H337" t="s">
        <v>101</v>
      </c>
      <c r="I337">
        <v>50</v>
      </c>
    </row>
    <row r="338" spans="1:9" ht="14.25" customHeight="1">
      <c r="A338" t="s">
        <v>13</v>
      </c>
      <c r="B338">
        <v>9300</v>
      </c>
      <c r="C338" t="s">
        <v>155</v>
      </c>
      <c r="D338" t="s">
        <v>155</v>
      </c>
      <c r="E338" t="s">
        <v>103</v>
      </c>
      <c r="F338">
        <v>2007</v>
      </c>
      <c r="G338" t="s">
        <v>109</v>
      </c>
      <c r="H338" t="s">
        <v>101</v>
      </c>
      <c r="I338">
        <v>20</v>
      </c>
    </row>
    <row r="339" spans="1:9" ht="14.25" customHeight="1">
      <c r="A339" t="s">
        <v>13</v>
      </c>
      <c r="B339">
        <v>9300</v>
      </c>
      <c r="C339" t="s">
        <v>155</v>
      </c>
      <c r="D339" t="s">
        <v>155</v>
      </c>
      <c r="E339" t="s">
        <v>103</v>
      </c>
      <c r="F339">
        <v>2007</v>
      </c>
      <c r="G339" t="s">
        <v>109</v>
      </c>
      <c r="H339" t="s">
        <v>101</v>
      </c>
      <c r="I339">
        <v>37</v>
      </c>
    </row>
    <row r="340" spans="1:9" ht="14.25" customHeight="1">
      <c r="A340" t="s">
        <v>13</v>
      </c>
      <c r="B340">
        <v>9300</v>
      </c>
      <c r="C340" t="s">
        <v>155</v>
      </c>
      <c r="D340" t="s">
        <v>155</v>
      </c>
      <c r="E340" t="s">
        <v>103</v>
      </c>
      <c r="F340">
        <v>2007</v>
      </c>
      <c r="G340" t="s">
        <v>109</v>
      </c>
      <c r="H340" t="s">
        <v>101</v>
      </c>
      <c r="I340">
        <v>6</v>
      </c>
    </row>
    <row r="341" spans="1:9" ht="14.25" customHeight="1">
      <c r="A341" t="s">
        <v>13</v>
      </c>
      <c r="B341">
        <v>9300</v>
      </c>
      <c r="C341" t="s">
        <v>155</v>
      </c>
      <c r="D341" t="s">
        <v>155</v>
      </c>
      <c r="E341" t="s">
        <v>103</v>
      </c>
      <c r="F341">
        <v>2007</v>
      </c>
      <c r="G341" t="s">
        <v>109</v>
      </c>
      <c r="H341" t="s">
        <v>101</v>
      </c>
      <c r="I341">
        <v>94</v>
      </c>
    </row>
    <row r="342" spans="1:9" ht="14.25" customHeight="1">
      <c r="A342" t="s">
        <v>13</v>
      </c>
      <c r="B342">
        <v>9300</v>
      </c>
      <c r="C342" t="s">
        <v>155</v>
      </c>
      <c r="D342" t="s">
        <v>155</v>
      </c>
      <c r="E342" t="s">
        <v>103</v>
      </c>
      <c r="F342">
        <v>2007</v>
      </c>
      <c r="G342" t="s">
        <v>109</v>
      </c>
      <c r="H342" t="s">
        <v>101</v>
      </c>
      <c r="I342">
        <v>13</v>
      </c>
    </row>
    <row r="343" spans="1:9" ht="14.25" customHeight="1">
      <c r="A343" t="s">
        <v>13</v>
      </c>
      <c r="B343">
        <v>9300</v>
      </c>
      <c r="C343" t="s">
        <v>155</v>
      </c>
      <c r="D343" t="s">
        <v>155</v>
      </c>
      <c r="E343" t="s">
        <v>103</v>
      </c>
      <c r="F343">
        <v>2007</v>
      </c>
      <c r="G343" t="s">
        <v>109</v>
      </c>
      <c r="H343" t="s">
        <v>101</v>
      </c>
      <c r="I343">
        <v>22</v>
      </c>
    </row>
    <row r="344" spans="1:9" ht="14.25" customHeight="1">
      <c r="A344" t="s">
        <v>13</v>
      </c>
      <c r="B344">
        <v>9300</v>
      </c>
      <c r="C344" t="s">
        <v>155</v>
      </c>
      <c r="D344" t="s">
        <v>155</v>
      </c>
      <c r="E344" t="s">
        <v>103</v>
      </c>
      <c r="F344">
        <v>2007</v>
      </c>
      <c r="G344" t="s">
        <v>109</v>
      </c>
      <c r="H344" t="s">
        <v>101</v>
      </c>
      <c r="I344">
        <v>40</v>
      </c>
    </row>
    <row r="345" spans="1:9" ht="14.25" customHeight="1">
      <c r="A345" t="s">
        <v>13</v>
      </c>
      <c r="B345">
        <v>9300</v>
      </c>
      <c r="C345" t="s">
        <v>155</v>
      </c>
      <c r="D345" t="s">
        <v>155</v>
      </c>
      <c r="E345" t="s">
        <v>103</v>
      </c>
      <c r="F345">
        <v>2007</v>
      </c>
      <c r="G345" t="s">
        <v>109</v>
      </c>
      <c r="H345" t="s">
        <v>101</v>
      </c>
      <c r="I345">
        <v>13</v>
      </c>
    </row>
    <row r="346" spans="1:9" ht="14.25" customHeight="1">
      <c r="A346" t="s">
        <v>13</v>
      </c>
      <c r="B346">
        <v>249</v>
      </c>
      <c r="C346" t="s">
        <v>224</v>
      </c>
      <c r="D346" t="s">
        <v>305</v>
      </c>
      <c r="E346" t="s">
        <v>103</v>
      </c>
      <c r="F346">
        <v>2007</v>
      </c>
      <c r="G346" t="s">
        <v>109</v>
      </c>
      <c r="H346" t="s">
        <v>101</v>
      </c>
      <c r="I346">
        <v>78</v>
      </c>
    </row>
    <row r="347" spans="1:9" ht="14.25" customHeight="1">
      <c r="A347" t="s">
        <v>13</v>
      </c>
      <c r="B347">
        <v>249</v>
      </c>
      <c r="C347" t="s">
        <v>224</v>
      </c>
      <c r="D347" t="s">
        <v>305</v>
      </c>
      <c r="E347" t="s">
        <v>103</v>
      </c>
      <c r="F347">
        <v>2007</v>
      </c>
      <c r="G347" t="s">
        <v>109</v>
      </c>
      <c r="H347" t="s">
        <v>101</v>
      </c>
      <c r="I347">
        <v>116</v>
      </c>
    </row>
    <row r="348" spans="1:9" ht="14.25" customHeight="1">
      <c r="A348" t="s">
        <v>13</v>
      </c>
      <c r="B348">
        <v>189</v>
      </c>
      <c r="C348" t="s">
        <v>41</v>
      </c>
      <c r="D348" t="s">
        <v>314</v>
      </c>
      <c r="E348" t="s">
        <v>103</v>
      </c>
      <c r="F348">
        <v>2007</v>
      </c>
      <c r="G348" t="s">
        <v>109</v>
      </c>
      <c r="H348" t="s">
        <v>101</v>
      </c>
      <c r="I348">
        <v>60</v>
      </c>
    </row>
    <row r="349" spans="1:9" ht="14.25" customHeight="1">
      <c r="A349" t="s">
        <v>13</v>
      </c>
      <c r="B349">
        <v>580</v>
      </c>
      <c r="C349" t="s">
        <v>192</v>
      </c>
      <c r="D349" t="s">
        <v>308</v>
      </c>
      <c r="E349" t="s">
        <v>103</v>
      </c>
      <c r="F349">
        <v>2007</v>
      </c>
      <c r="G349" t="s">
        <v>109</v>
      </c>
      <c r="H349" t="s">
        <v>101</v>
      </c>
      <c r="I349">
        <v>52.2</v>
      </c>
    </row>
    <row r="350" spans="1:9" ht="14.25" customHeight="1">
      <c r="A350" t="s">
        <v>13</v>
      </c>
      <c r="B350">
        <v>580</v>
      </c>
      <c r="C350" t="s">
        <v>192</v>
      </c>
      <c r="D350" t="s">
        <v>308</v>
      </c>
      <c r="E350" t="s">
        <v>103</v>
      </c>
      <c r="F350">
        <v>2007</v>
      </c>
      <c r="G350" t="s">
        <v>109</v>
      </c>
      <c r="H350" t="s">
        <v>101</v>
      </c>
      <c r="I350">
        <v>135.75</v>
      </c>
    </row>
    <row r="351" spans="1:9" ht="14.25" customHeight="1">
      <c r="A351" t="s">
        <v>13</v>
      </c>
      <c r="B351">
        <v>580</v>
      </c>
      <c r="C351" t="s">
        <v>192</v>
      </c>
      <c r="D351" t="s">
        <v>308</v>
      </c>
      <c r="E351" t="s">
        <v>103</v>
      </c>
      <c r="F351">
        <v>2007</v>
      </c>
      <c r="G351" t="s">
        <v>109</v>
      </c>
      <c r="H351" t="s">
        <v>101</v>
      </c>
      <c r="I351">
        <v>39</v>
      </c>
    </row>
    <row r="352" spans="1:9" ht="14.25" customHeight="1">
      <c r="A352" t="s">
        <v>13</v>
      </c>
      <c r="B352">
        <v>722</v>
      </c>
      <c r="C352" t="s">
        <v>42</v>
      </c>
      <c r="D352" t="s">
        <v>305</v>
      </c>
      <c r="E352" t="s">
        <v>103</v>
      </c>
      <c r="F352">
        <v>2007</v>
      </c>
      <c r="G352" t="s">
        <v>109</v>
      </c>
      <c r="H352" t="s">
        <v>101</v>
      </c>
      <c r="I352">
        <v>24</v>
      </c>
    </row>
    <row r="353" spans="1:9" ht="14.25" customHeight="1">
      <c r="A353" t="s">
        <v>13</v>
      </c>
      <c r="B353">
        <v>722</v>
      </c>
      <c r="C353" t="s">
        <v>42</v>
      </c>
      <c r="D353" t="s">
        <v>305</v>
      </c>
      <c r="E353" t="s">
        <v>103</v>
      </c>
      <c r="F353">
        <v>2007</v>
      </c>
      <c r="G353" t="s">
        <v>109</v>
      </c>
      <c r="H353" t="s">
        <v>101</v>
      </c>
      <c r="I353">
        <v>103</v>
      </c>
    </row>
    <row r="354" spans="1:9" ht="14.25" customHeight="1">
      <c r="A354" t="s">
        <v>13</v>
      </c>
      <c r="B354">
        <v>858</v>
      </c>
      <c r="C354" t="s">
        <v>171</v>
      </c>
      <c r="D354" t="s">
        <v>305</v>
      </c>
      <c r="E354" t="s">
        <v>103</v>
      </c>
      <c r="F354">
        <v>2007</v>
      </c>
      <c r="G354" t="s">
        <v>109</v>
      </c>
      <c r="H354" t="s">
        <v>101</v>
      </c>
      <c r="I354">
        <v>13</v>
      </c>
    </row>
    <row r="355" spans="1:9" ht="14.25" customHeight="1">
      <c r="A355" t="s">
        <v>13</v>
      </c>
      <c r="B355">
        <v>858</v>
      </c>
      <c r="C355" t="s">
        <v>171</v>
      </c>
      <c r="D355" t="s">
        <v>305</v>
      </c>
      <c r="E355" t="s">
        <v>103</v>
      </c>
      <c r="F355">
        <v>2007</v>
      </c>
      <c r="G355" t="s">
        <v>109</v>
      </c>
      <c r="H355" t="s">
        <v>101</v>
      </c>
      <c r="I355">
        <v>31</v>
      </c>
    </row>
    <row r="356" spans="1:9" ht="14.25" customHeight="1">
      <c r="A356" t="s">
        <v>13</v>
      </c>
      <c r="B356">
        <v>858</v>
      </c>
      <c r="C356" t="s">
        <v>171</v>
      </c>
      <c r="D356" t="s">
        <v>305</v>
      </c>
      <c r="E356" t="s">
        <v>103</v>
      </c>
      <c r="F356">
        <v>2007</v>
      </c>
      <c r="G356" t="s">
        <v>109</v>
      </c>
      <c r="H356" t="s">
        <v>101</v>
      </c>
      <c r="I356">
        <v>18</v>
      </c>
    </row>
    <row r="357" spans="1:9" ht="14.25" customHeight="1">
      <c r="A357" t="s">
        <v>13</v>
      </c>
      <c r="B357">
        <v>858</v>
      </c>
      <c r="C357" t="s">
        <v>171</v>
      </c>
      <c r="D357" t="s">
        <v>305</v>
      </c>
      <c r="E357" t="s">
        <v>103</v>
      </c>
      <c r="F357">
        <v>2007</v>
      </c>
      <c r="G357" t="s">
        <v>109</v>
      </c>
      <c r="H357" t="s">
        <v>101</v>
      </c>
      <c r="I357">
        <v>43</v>
      </c>
    </row>
    <row r="358" spans="1:9" ht="14.25" customHeight="1">
      <c r="A358" t="s">
        <v>13</v>
      </c>
      <c r="B358">
        <v>858</v>
      </c>
      <c r="C358" t="s">
        <v>171</v>
      </c>
      <c r="D358" t="s">
        <v>305</v>
      </c>
      <c r="E358" t="s">
        <v>103</v>
      </c>
      <c r="F358">
        <v>2007</v>
      </c>
      <c r="G358" t="s">
        <v>109</v>
      </c>
      <c r="H358" t="s">
        <v>101</v>
      </c>
      <c r="I358">
        <v>39</v>
      </c>
    </row>
    <row r="359" spans="1:9" ht="14.25" customHeight="1">
      <c r="A359" t="s">
        <v>13</v>
      </c>
      <c r="B359">
        <v>223</v>
      </c>
      <c r="C359" t="s">
        <v>66</v>
      </c>
      <c r="D359" t="s">
        <v>314</v>
      </c>
      <c r="E359" t="s">
        <v>103</v>
      </c>
      <c r="F359">
        <v>2007</v>
      </c>
      <c r="G359" t="s">
        <v>109</v>
      </c>
      <c r="H359" t="s">
        <v>101</v>
      </c>
      <c r="I359">
        <v>10</v>
      </c>
    </row>
    <row r="360" spans="1:9" ht="14.25" customHeight="1">
      <c r="A360" t="s">
        <v>13</v>
      </c>
      <c r="B360">
        <v>223</v>
      </c>
      <c r="C360" t="s">
        <v>66</v>
      </c>
      <c r="D360" t="s">
        <v>314</v>
      </c>
      <c r="E360" t="s">
        <v>103</v>
      </c>
      <c r="F360">
        <v>2007</v>
      </c>
      <c r="G360" t="s">
        <v>109</v>
      </c>
      <c r="H360" t="s">
        <v>101</v>
      </c>
      <c r="I360">
        <v>16</v>
      </c>
    </row>
    <row r="361" spans="1:9" ht="14.25" customHeight="1">
      <c r="A361" t="s">
        <v>13</v>
      </c>
      <c r="B361">
        <v>773</v>
      </c>
      <c r="C361" t="s">
        <v>223</v>
      </c>
      <c r="D361" t="s">
        <v>302</v>
      </c>
      <c r="E361" t="s">
        <v>103</v>
      </c>
      <c r="F361">
        <v>2007</v>
      </c>
      <c r="G361" t="s">
        <v>109</v>
      </c>
      <c r="H361" t="s">
        <v>101</v>
      </c>
      <c r="I361">
        <v>9</v>
      </c>
    </row>
    <row r="362" spans="1:9" ht="14.25" customHeight="1">
      <c r="A362" t="s">
        <v>13</v>
      </c>
      <c r="B362">
        <v>773</v>
      </c>
      <c r="C362" t="s">
        <v>223</v>
      </c>
      <c r="D362" t="s">
        <v>302</v>
      </c>
      <c r="E362" t="s">
        <v>103</v>
      </c>
      <c r="F362">
        <v>2007</v>
      </c>
      <c r="G362" t="s">
        <v>109</v>
      </c>
      <c r="H362" t="s">
        <v>101</v>
      </c>
      <c r="I362">
        <v>118.5</v>
      </c>
    </row>
    <row r="363" spans="1:9" ht="14.25" customHeight="1">
      <c r="A363" t="s">
        <v>13</v>
      </c>
      <c r="B363">
        <v>773</v>
      </c>
      <c r="C363" t="s">
        <v>223</v>
      </c>
      <c r="D363" t="s">
        <v>302</v>
      </c>
      <c r="E363" t="s">
        <v>103</v>
      </c>
      <c r="F363">
        <v>2007</v>
      </c>
      <c r="G363" t="s">
        <v>109</v>
      </c>
      <c r="H363" t="s">
        <v>101</v>
      </c>
      <c r="I363">
        <v>127</v>
      </c>
    </row>
    <row r="364" spans="1:9" ht="14.25" customHeight="1">
      <c r="A364" t="s">
        <v>13</v>
      </c>
      <c r="B364">
        <v>773</v>
      </c>
      <c r="C364" t="s">
        <v>223</v>
      </c>
      <c r="D364" t="s">
        <v>302</v>
      </c>
      <c r="E364" t="s">
        <v>103</v>
      </c>
      <c r="F364">
        <v>2007</v>
      </c>
      <c r="G364" t="s">
        <v>109</v>
      </c>
      <c r="H364" t="s">
        <v>101</v>
      </c>
      <c r="I364">
        <v>51</v>
      </c>
    </row>
    <row r="365" spans="1:9" ht="14.25" customHeight="1">
      <c r="A365" t="s">
        <v>13</v>
      </c>
      <c r="B365">
        <v>773</v>
      </c>
      <c r="C365" t="s">
        <v>223</v>
      </c>
      <c r="D365" t="s">
        <v>302</v>
      </c>
      <c r="E365" t="s">
        <v>103</v>
      </c>
      <c r="F365">
        <v>2007</v>
      </c>
      <c r="G365" t="s">
        <v>109</v>
      </c>
      <c r="H365" t="s">
        <v>101</v>
      </c>
      <c r="I365">
        <v>8</v>
      </c>
    </row>
    <row r="366" spans="1:9" ht="14.25" customHeight="1">
      <c r="A366" t="s">
        <v>13</v>
      </c>
      <c r="B366">
        <v>7800</v>
      </c>
      <c r="C366" t="s">
        <v>63</v>
      </c>
      <c r="D366" t="s">
        <v>63</v>
      </c>
      <c r="E366" t="s">
        <v>103</v>
      </c>
      <c r="F366">
        <v>2007</v>
      </c>
      <c r="G366" t="s">
        <v>109</v>
      </c>
      <c r="H366" t="s">
        <v>101</v>
      </c>
      <c r="I366">
        <v>23.5</v>
      </c>
    </row>
    <row r="367" spans="1:9" ht="14.25" customHeight="1">
      <c r="A367" t="s">
        <v>13</v>
      </c>
      <c r="B367">
        <v>7800</v>
      </c>
      <c r="C367" t="s">
        <v>63</v>
      </c>
      <c r="D367" t="s">
        <v>63</v>
      </c>
      <c r="E367" t="s">
        <v>103</v>
      </c>
      <c r="F367">
        <v>2007</v>
      </c>
      <c r="G367" t="s">
        <v>109</v>
      </c>
      <c r="H367" t="s">
        <v>101</v>
      </c>
      <c r="I367">
        <v>5</v>
      </c>
    </row>
    <row r="368" spans="1:9" ht="14.25" customHeight="1">
      <c r="A368" t="s">
        <v>13</v>
      </c>
      <c r="B368">
        <v>1148</v>
      </c>
      <c r="C368" t="s">
        <v>180</v>
      </c>
      <c r="D368" t="s">
        <v>305</v>
      </c>
      <c r="E368" t="s">
        <v>103</v>
      </c>
      <c r="F368">
        <v>2007</v>
      </c>
      <c r="G368" t="s">
        <v>109</v>
      </c>
      <c r="H368" t="s">
        <v>101</v>
      </c>
      <c r="I368">
        <v>97</v>
      </c>
    </row>
    <row r="369" spans="1:9" ht="14.25" customHeight="1">
      <c r="A369" t="s">
        <v>13</v>
      </c>
      <c r="B369">
        <v>2640</v>
      </c>
      <c r="C369" t="s">
        <v>227</v>
      </c>
      <c r="D369" t="s">
        <v>227</v>
      </c>
      <c r="E369" t="s">
        <v>103</v>
      </c>
      <c r="F369">
        <v>2007</v>
      </c>
      <c r="G369" t="s">
        <v>109</v>
      </c>
      <c r="H369" t="s">
        <v>101</v>
      </c>
      <c r="I369">
        <v>42</v>
      </c>
    </row>
    <row r="370" spans="1:9" ht="14.25" customHeight="1">
      <c r="A370" t="s">
        <v>13</v>
      </c>
      <c r="B370">
        <v>9800</v>
      </c>
      <c r="C370" t="s">
        <v>89</v>
      </c>
      <c r="D370" t="s">
        <v>89</v>
      </c>
      <c r="E370" t="s">
        <v>103</v>
      </c>
      <c r="F370">
        <v>2063</v>
      </c>
      <c r="G370" t="s">
        <v>257</v>
      </c>
      <c r="H370" t="s">
        <v>101</v>
      </c>
      <c r="I370">
        <v>42</v>
      </c>
    </row>
    <row r="371" spans="1:9" ht="14.25" customHeight="1">
      <c r="A371" t="s">
        <v>13</v>
      </c>
      <c r="B371">
        <v>9800</v>
      </c>
      <c r="C371" t="s">
        <v>89</v>
      </c>
      <c r="D371" t="s">
        <v>89</v>
      </c>
      <c r="E371" t="s">
        <v>103</v>
      </c>
      <c r="F371">
        <v>2063</v>
      </c>
      <c r="G371" t="s">
        <v>257</v>
      </c>
      <c r="H371" t="s">
        <v>101</v>
      </c>
      <c r="I371">
        <v>14</v>
      </c>
    </row>
    <row r="372" spans="1:9" ht="14.25" customHeight="1">
      <c r="A372" t="s">
        <v>13</v>
      </c>
      <c r="B372">
        <v>360</v>
      </c>
      <c r="C372" t="s">
        <v>231</v>
      </c>
      <c r="D372" t="s">
        <v>302</v>
      </c>
      <c r="E372" t="s">
        <v>103</v>
      </c>
      <c r="F372">
        <v>2063</v>
      </c>
      <c r="G372" t="s">
        <v>257</v>
      </c>
      <c r="H372" t="s">
        <v>101</v>
      </c>
      <c r="I372">
        <v>24</v>
      </c>
    </row>
    <row r="373" spans="1:9" ht="14.25" customHeight="1">
      <c r="A373" t="s">
        <v>13</v>
      </c>
      <c r="B373">
        <v>9800</v>
      </c>
      <c r="C373" t="s">
        <v>89</v>
      </c>
      <c r="D373" t="s">
        <v>89</v>
      </c>
      <c r="E373" t="s">
        <v>103</v>
      </c>
      <c r="F373">
        <v>2038</v>
      </c>
      <c r="G373" t="s">
        <v>252</v>
      </c>
      <c r="H373" t="s">
        <v>101</v>
      </c>
      <c r="I373">
        <v>35.5</v>
      </c>
    </row>
    <row r="374" spans="1:9" ht="14.25" customHeight="1">
      <c r="A374" t="s">
        <v>13</v>
      </c>
      <c r="B374">
        <v>9300</v>
      </c>
      <c r="C374" t="s">
        <v>155</v>
      </c>
      <c r="D374" t="s">
        <v>155</v>
      </c>
      <c r="E374" t="s">
        <v>103</v>
      </c>
      <c r="F374">
        <v>2038</v>
      </c>
      <c r="G374" t="s">
        <v>252</v>
      </c>
      <c r="H374" t="s">
        <v>101</v>
      </c>
      <c r="I374">
        <v>5.5</v>
      </c>
    </row>
    <row r="375" spans="1:9" ht="14.25" customHeight="1">
      <c r="A375" t="s">
        <v>13</v>
      </c>
      <c r="B375">
        <v>9300</v>
      </c>
      <c r="C375" t="s">
        <v>155</v>
      </c>
      <c r="D375" t="s">
        <v>155</v>
      </c>
      <c r="E375" t="s">
        <v>103</v>
      </c>
      <c r="F375">
        <v>2038</v>
      </c>
      <c r="G375" t="s">
        <v>252</v>
      </c>
      <c r="H375" t="s">
        <v>101</v>
      </c>
      <c r="I375">
        <v>38</v>
      </c>
    </row>
    <row r="376" spans="1:9" ht="14.25" customHeight="1">
      <c r="A376" t="s">
        <v>13</v>
      </c>
      <c r="B376">
        <v>223</v>
      </c>
      <c r="C376" t="s">
        <v>66</v>
      </c>
      <c r="D376" t="s">
        <v>314</v>
      </c>
      <c r="E376" t="s">
        <v>103</v>
      </c>
      <c r="F376">
        <v>2038</v>
      </c>
      <c r="G376" t="s">
        <v>252</v>
      </c>
      <c r="H376" t="s">
        <v>101</v>
      </c>
      <c r="I376">
        <v>44.5</v>
      </c>
    </row>
    <row r="377" spans="1:9" ht="14.25" customHeight="1">
      <c r="A377" t="s">
        <v>13</v>
      </c>
      <c r="B377">
        <v>7800</v>
      </c>
      <c r="C377" t="s">
        <v>63</v>
      </c>
      <c r="D377" t="s">
        <v>63</v>
      </c>
      <c r="E377" t="s">
        <v>103</v>
      </c>
      <c r="F377">
        <v>2038</v>
      </c>
      <c r="G377" t="s">
        <v>252</v>
      </c>
      <c r="H377" t="s">
        <v>101</v>
      </c>
      <c r="I377">
        <v>3</v>
      </c>
    </row>
    <row r="378" spans="1:9" ht="14.25" customHeight="1">
      <c r="A378" t="s">
        <v>13</v>
      </c>
      <c r="B378">
        <v>317</v>
      </c>
      <c r="C378" t="s">
        <v>230</v>
      </c>
      <c r="D378" t="s">
        <v>308</v>
      </c>
      <c r="E378" t="s">
        <v>103</v>
      </c>
      <c r="F378">
        <v>2008</v>
      </c>
      <c r="G378" t="s">
        <v>110</v>
      </c>
      <c r="H378" t="s">
        <v>101</v>
      </c>
      <c r="I378">
        <v>106</v>
      </c>
    </row>
    <row r="379" spans="1:9" ht="14.25" customHeight="1">
      <c r="A379" t="s">
        <v>13</v>
      </c>
      <c r="B379">
        <v>800</v>
      </c>
      <c r="C379" t="s">
        <v>239</v>
      </c>
      <c r="D379" t="s">
        <v>308</v>
      </c>
      <c r="E379" t="s">
        <v>103</v>
      </c>
      <c r="F379">
        <v>2008</v>
      </c>
      <c r="G379" t="s">
        <v>110</v>
      </c>
      <c r="H379" t="s">
        <v>101</v>
      </c>
      <c r="I379">
        <v>24</v>
      </c>
    </row>
    <row r="380" spans="1:9" ht="14.25" customHeight="1">
      <c r="A380" t="s">
        <v>13</v>
      </c>
      <c r="B380">
        <v>800</v>
      </c>
      <c r="C380" t="s">
        <v>239</v>
      </c>
      <c r="D380" t="s">
        <v>308</v>
      </c>
      <c r="E380" t="s">
        <v>103</v>
      </c>
      <c r="F380">
        <v>2008</v>
      </c>
      <c r="G380" t="s">
        <v>110</v>
      </c>
      <c r="H380" t="s">
        <v>101</v>
      </c>
      <c r="I380">
        <v>23.6</v>
      </c>
    </row>
    <row r="381" spans="1:9" ht="14.25" customHeight="1">
      <c r="A381" t="s">
        <v>13</v>
      </c>
      <c r="B381">
        <v>800</v>
      </c>
      <c r="C381" t="s">
        <v>239</v>
      </c>
      <c r="D381" t="s">
        <v>308</v>
      </c>
      <c r="E381" t="s">
        <v>103</v>
      </c>
      <c r="F381">
        <v>2008</v>
      </c>
      <c r="G381" t="s">
        <v>110</v>
      </c>
      <c r="H381" t="s">
        <v>101</v>
      </c>
      <c r="I381">
        <v>65</v>
      </c>
    </row>
    <row r="382" spans="1:9" ht="14.25" customHeight="1">
      <c r="A382" t="s">
        <v>13</v>
      </c>
      <c r="B382">
        <v>683</v>
      </c>
      <c r="C382" t="s">
        <v>235</v>
      </c>
      <c r="D382" t="s">
        <v>308</v>
      </c>
      <c r="E382" t="s">
        <v>103</v>
      </c>
      <c r="F382">
        <v>2008</v>
      </c>
      <c r="G382" t="s">
        <v>110</v>
      </c>
      <c r="H382" t="s">
        <v>101</v>
      </c>
      <c r="I382">
        <v>7</v>
      </c>
    </row>
    <row r="383" spans="1:9" ht="14.25" customHeight="1">
      <c r="A383" t="s">
        <v>13</v>
      </c>
      <c r="B383">
        <v>683</v>
      </c>
      <c r="C383" t="s">
        <v>235</v>
      </c>
      <c r="D383" t="s">
        <v>308</v>
      </c>
      <c r="E383" t="s">
        <v>103</v>
      </c>
      <c r="F383">
        <v>2008</v>
      </c>
      <c r="G383" t="s">
        <v>110</v>
      </c>
      <c r="H383" t="s">
        <v>101</v>
      </c>
      <c r="I383">
        <v>36</v>
      </c>
    </row>
    <row r="384" spans="1:9" ht="14.25" customHeight="1">
      <c r="A384" t="s">
        <v>13</v>
      </c>
      <c r="B384">
        <v>683</v>
      </c>
      <c r="C384" t="s">
        <v>235</v>
      </c>
      <c r="D384" t="s">
        <v>308</v>
      </c>
      <c r="E384" t="s">
        <v>103</v>
      </c>
      <c r="F384">
        <v>2008</v>
      </c>
      <c r="G384" t="s">
        <v>110</v>
      </c>
      <c r="H384" t="s">
        <v>101</v>
      </c>
      <c r="I384">
        <v>70.5</v>
      </c>
    </row>
    <row r="385" spans="1:9" ht="14.25" customHeight="1">
      <c r="A385" t="s">
        <v>13</v>
      </c>
      <c r="B385">
        <v>683</v>
      </c>
      <c r="C385" t="s">
        <v>235</v>
      </c>
      <c r="D385" t="s">
        <v>308</v>
      </c>
      <c r="E385" t="s">
        <v>103</v>
      </c>
      <c r="F385">
        <v>2008</v>
      </c>
      <c r="G385" t="s">
        <v>110</v>
      </c>
      <c r="H385" t="s">
        <v>101</v>
      </c>
      <c r="I385">
        <v>54</v>
      </c>
    </row>
    <row r="386" spans="1:9" ht="14.25" customHeight="1">
      <c r="A386" t="s">
        <v>13</v>
      </c>
      <c r="B386">
        <v>683</v>
      </c>
      <c r="C386" t="s">
        <v>235</v>
      </c>
      <c r="D386" t="s">
        <v>308</v>
      </c>
      <c r="E386" t="s">
        <v>103</v>
      </c>
      <c r="F386">
        <v>2008</v>
      </c>
      <c r="G386" t="s">
        <v>110</v>
      </c>
      <c r="H386" t="s">
        <v>101</v>
      </c>
      <c r="I386">
        <v>22.5</v>
      </c>
    </row>
    <row r="387" spans="1:9" ht="14.25" customHeight="1">
      <c r="A387" t="s">
        <v>13</v>
      </c>
      <c r="B387">
        <v>683</v>
      </c>
      <c r="C387" t="s">
        <v>235</v>
      </c>
      <c r="D387" t="s">
        <v>308</v>
      </c>
      <c r="E387" t="s">
        <v>103</v>
      </c>
      <c r="F387">
        <v>2008</v>
      </c>
      <c r="G387" t="s">
        <v>110</v>
      </c>
      <c r="H387" t="s">
        <v>101</v>
      </c>
      <c r="I387">
        <v>25.5</v>
      </c>
    </row>
    <row r="388" spans="1:9" ht="14.25" customHeight="1">
      <c r="A388" t="s">
        <v>13</v>
      </c>
      <c r="B388">
        <v>683</v>
      </c>
      <c r="C388" t="s">
        <v>235</v>
      </c>
      <c r="D388" t="s">
        <v>308</v>
      </c>
      <c r="E388" t="s">
        <v>103</v>
      </c>
      <c r="F388">
        <v>2008</v>
      </c>
      <c r="G388" t="s">
        <v>110</v>
      </c>
      <c r="H388" t="s">
        <v>101</v>
      </c>
      <c r="I388">
        <v>15</v>
      </c>
    </row>
    <row r="389" spans="1:9" ht="14.25" customHeight="1">
      <c r="A389" t="s">
        <v>13</v>
      </c>
      <c r="B389">
        <v>738</v>
      </c>
      <c r="C389" t="s">
        <v>232</v>
      </c>
      <c r="D389" t="s">
        <v>308</v>
      </c>
      <c r="E389" t="s">
        <v>103</v>
      </c>
      <c r="F389">
        <v>2008</v>
      </c>
      <c r="G389" t="s">
        <v>110</v>
      </c>
      <c r="H389" t="s">
        <v>101</v>
      </c>
      <c r="I389">
        <v>33</v>
      </c>
    </row>
    <row r="390" spans="1:9" ht="14.25" customHeight="1">
      <c r="A390" t="s">
        <v>13</v>
      </c>
      <c r="B390">
        <v>675</v>
      </c>
      <c r="C390" t="s">
        <v>217</v>
      </c>
      <c r="D390" t="s">
        <v>308</v>
      </c>
      <c r="E390" t="s">
        <v>103</v>
      </c>
      <c r="F390">
        <v>2008</v>
      </c>
      <c r="G390" t="s">
        <v>110</v>
      </c>
      <c r="H390" t="s">
        <v>101</v>
      </c>
      <c r="I390">
        <v>44</v>
      </c>
    </row>
    <row r="391" spans="1:9" ht="14.25" customHeight="1">
      <c r="A391" t="s">
        <v>13</v>
      </c>
      <c r="B391">
        <v>434</v>
      </c>
      <c r="C391" t="s">
        <v>237</v>
      </c>
      <c r="D391" t="s">
        <v>308</v>
      </c>
      <c r="E391" t="s">
        <v>103</v>
      </c>
      <c r="F391">
        <v>2008</v>
      </c>
      <c r="G391" t="s">
        <v>110</v>
      </c>
      <c r="H391" t="s">
        <v>101</v>
      </c>
      <c r="I391">
        <v>25</v>
      </c>
    </row>
    <row r="392" spans="1:9" ht="14.25" customHeight="1">
      <c r="A392" t="s">
        <v>13</v>
      </c>
      <c r="B392">
        <v>427</v>
      </c>
      <c r="C392" t="s">
        <v>238</v>
      </c>
      <c r="D392" t="s">
        <v>308</v>
      </c>
      <c r="E392" t="s">
        <v>103</v>
      </c>
      <c r="F392">
        <v>2008</v>
      </c>
      <c r="G392" t="s">
        <v>110</v>
      </c>
      <c r="H392" t="s">
        <v>101</v>
      </c>
      <c r="I392">
        <v>50</v>
      </c>
    </row>
    <row r="393" spans="1:9" ht="14.25" customHeight="1">
      <c r="A393" t="s">
        <v>13</v>
      </c>
      <c r="B393">
        <v>689</v>
      </c>
      <c r="C393" t="s">
        <v>233</v>
      </c>
      <c r="D393" t="s">
        <v>308</v>
      </c>
      <c r="E393" t="s">
        <v>103</v>
      </c>
      <c r="F393">
        <v>2008</v>
      </c>
      <c r="G393" t="s">
        <v>110</v>
      </c>
      <c r="H393" t="s">
        <v>101</v>
      </c>
      <c r="I393">
        <v>54</v>
      </c>
    </row>
    <row r="394" spans="1:9" ht="14.25" customHeight="1">
      <c r="A394" t="s">
        <v>13</v>
      </c>
      <c r="B394">
        <v>689</v>
      </c>
      <c r="C394" t="s">
        <v>233</v>
      </c>
      <c r="D394" t="s">
        <v>308</v>
      </c>
      <c r="E394" t="s">
        <v>103</v>
      </c>
      <c r="F394">
        <v>2008</v>
      </c>
      <c r="G394" t="s">
        <v>110</v>
      </c>
      <c r="H394" t="s">
        <v>101</v>
      </c>
      <c r="I394">
        <v>7</v>
      </c>
    </row>
    <row r="395" spans="1:9" ht="14.25" customHeight="1">
      <c r="A395" t="s">
        <v>13</v>
      </c>
      <c r="B395">
        <v>689</v>
      </c>
      <c r="C395" t="s">
        <v>233</v>
      </c>
      <c r="D395" t="s">
        <v>308</v>
      </c>
      <c r="E395" t="s">
        <v>103</v>
      </c>
      <c r="F395">
        <v>2008</v>
      </c>
      <c r="G395" t="s">
        <v>110</v>
      </c>
      <c r="H395" t="s">
        <v>101</v>
      </c>
      <c r="I395">
        <v>16</v>
      </c>
    </row>
    <row r="396" spans="1:9" ht="14.25" customHeight="1">
      <c r="A396" t="s">
        <v>13</v>
      </c>
      <c r="B396">
        <v>689</v>
      </c>
      <c r="C396" t="s">
        <v>233</v>
      </c>
      <c r="D396" t="s">
        <v>308</v>
      </c>
      <c r="E396" t="s">
        <v>103</v>
      </c>
      <c r="F396">
        <v>2008</v>
      </c>
      <c r="G396" t="s">
        <v>110</v>
      </c>
      <c r="H396" t="s">
        <v>101</v>
      </c>
      <c r="I396">
        <v>26.5</v>
      </c>
    </row>
    <row r="397" spans="1:9" ht="14.25" customHeight="1">
      <c r="A397" t="s">
        <v>13</v>
      </c>
      <c r="B397">
        <v>689</v>
      </c>
      <c r="C397" t="s">
        <v>233</v>
      </c>
      <c r="D397" t="s">
        <v>308</v>
      </c>
      <c r="E397" t="s">
        <v>103</v>
      </c>
      <c r="F397">
        <v>2008</v>
      </c>
      <c r="G397" t="s">
        <v>110</v>
      </c>
      <c r="H397" t="s">
        <v>101</v>
      </c>
    </row>
    <row r="398" spans="1:9" ht="14.25" customHeight="1">
      <c r="A398" t="s">
        <v>13</v>
      </c>
      <c r="B398">
        <v>689</v>
      </c>
      <c r="C398" t="s">
        <v>233</v>
      </c>
      <c r="D398" t="s">
        <v>308</v>
      </c>
      <c r="E398" t="s">
        <v>103</v>
      </c>
      <c r="F398">
        <v>2008</v>
      </c>
      <c r="G398" t="s">
        <v>110</v>
      </c>
      <c r="H398" t="s">
        <v>101</v>
      </c>
      <c r="I398">
        <v>20</v>
      </c>
    </row>
    <row r="399" spans="1:9" ht="14.25" customHeight="1">
      <c r="A399" t="s">
        <v>13</v>
      </c>
      <c r="B399">
        <v>687</v>
      </c>
      <c r="C399" t="s">
        <v>234</v>
      </c>
      <c r="D399" t="s">
        <v>308</v>
      </c>
      <c r="E399" t="s">
        <v>103</v>
      </c>
      <c r="F399">
        <v>2008</v>
      </c>
      <c r="G399" t="s">
        <v>110</v>
      </c>
      <c r="H399" t="s">
        <v>101</v>
      </c>
      <c r="I399">
        <v>17</v>
      </c>
    </row>
    <row r="400" spans="1:9" ht="14.25" customHeight="1">
      <c r="A400" t="s">
        <v>13</v>
      </c>
      <c r="B400">
        <v>687</v>
      </c>
      <c r="C400" t="s">
        <v>234</v>
      </c>
      <c r="D400" t="s">
        <v>308</v>
      </c>
      <c r="E400" t="s">
        <v>103</v>
      </c>
      <c r="F400">
        <v>2008</v>
      </c>
      <c r="G400" t="s">
        <v>110</v>
      </c>
      <c r="H400" t="s">
        <v>101</v>
      </c>
      <c r="I400">
        <v>53</v>
      </c>
    </row>
    <row r="401" spans="1:9" ht="14.25" customHeight="1">
      <c r="A401" t="s">
        <v>13</v>
      </c>
      <c r="B401">
        <v>687</v>
      </c>
      <c r="C401" t="s">
        <v>234</v>
      </c>
      <c r="D401" t="s">
        <v>308</v>
      </c>
      <c r="E401" t="s">
        <v>103</v>
      </c>
      <c r="F401">
        <v>2008</v>
      </c>
      <c r="G401" t="s">
        <v>110</v>
      </c>
      <c r="H401" t="s">
        <v>101</v>
      </c>
      <c r="I401">
        <v>70</v>
      </c>
    </row>
    <row r="402" spans="1:9" ht="14.25" customHeight="1">
      <c r="A402" t="s">
        <v>13</v>
      </c>
      <c r="B402">
        <v>687</v>
      </c>
      <c r="C402" t="s">
        <v>234</v>
      </c>
      <c r="D402" t="s">
        <v>308</v>
      </c>
      <c r="E402" t="s">
        <v>103</v>
      </c>
      <c r="F402">
        <v>2008</v>
      </c>
      <c r="G402" t="s">
        <v>110</v>
      </c>
      <c r="H402" t="s">
        <v>101</v>
      </c>
      <c r="I402">
        <v>56.5</v>
      </c>
    </row>
    <row r="403" spans="1:9" ht="14.25" customHeight="1">
      <c r="A403" t="s">
        <v>13</v>
      </c>
      <c r="B403">
        <v>687</v>
      </c>
      <c r="C403" t="s">
        <v>234</v>
      </c>
      <c r="D403" t="s">
        <v>308</v>
      </c>
      <c r="E403" t="s">
        <v>103</v>
      </c>
      <c r="F403">
        <v>2008</v>
      </c>
      <c r="G403" t="s">
        <v>110</v>
      </c>
      <c r="H403" t="s">
        <v>101</v>
      </c>
      <c r="I403">
        <v>20</v>
      </c>
    </row>
    <row r="404" spans="1:9" ht="14.25" customHeight="1">
      <c r="A404" t="s">
        <v>13</v>
      </c>
      <c r="B404">
        <v>687</v>
      </c>
      <c r="C404" t="s">
        <v>234</v>
      </c>
      <c r="D404" t="s">
        <v>308</v>
      </c>
      <c r="E404" t="s">
        <v>103</v>
      </c>
      <c r="F404">
        <v>2008</v>
      </c>
      <c r="G404" t="s">
        <v>110</v>
      </c>
      <c r="H404" t="s">
        <v>101</v>
      </c>
      <c r="I404">
        <v>17</v>
      </c>
    </row>
    <row r="405" spans="1:9" ht="14.25" customHeight="1">
      <c r="A405" t="s">
        <v>13</v>
      </c>
      <c r="B405">
        <v>687</v>
      </c>
      <c r="C405" t="s">
        <v>234</v>
      </c>
      <c r="D405" t="s">
        <v>308</v>
      </c>
      <c r="E405" t="s">
        <v>103</v>
      </c>
      <c r="F405">
        <v>2008</v>
      </c>
      <c r="G405" t="s">
        <v>110</v>
      </c>
      <c r="H405" t="s">
        <v>101</v>
      </c>
      <c r="I405">
        <v>46.5</v>
      </c>
    </row>
    <row r="406" spans="1:9" ht="14.25" customHeight="1">
      <c r="A406" t="s">
        <v>13</v>
      </c>
      <c r="B406">
        <v>426</v>
      </c>
      <c r="C406" t="s">
        <v>147</v>
      </c>
      <c r="D406" t="s">
        <v>308</v>
      </c>
      <c r="E406" t="s">
        <v>103</v>
      </c>
      <c r="F406">
        <v>2008</v>
      </c>
      <c r="G406" t="s">
        <v>110</v>
      </c>
      <c r="H406" t="s">
        <v>101</v>
      </c>
      <c r="I406">
        <v>88</v>
      </c>
    </row>
    <row r="407" spans="1:9" ht="14.25" customHeight="1">
      <c r="A407" t="s">
        <v>13</v>
      </c>
      <c r="B407">
        <v>612</v>
      </c>
      <c r="C407" t="s">
        <v>236</v>
      </c>
      <c r="D407" t="s">
        <v>308</v>
      </c>
      <c r="E407" t="s">
        <v>103</v>
      </c>
      <c r="F407">
        <v>2008</v>
      </c>
      <c r="G407" t="s">
        <v>110</v>
      </c>
      <c r="H407" t="s">
        <v>101</v>
      </c>
      <c r="I407">
        <v>5</v>
      </c>
    </row>
    <row r="408" spans="1:9" ht="14.25" customHeight="1">
      <c r="A408" t="s">
        <v>13</v>
      </c>
      <c r="B408">
        <v>327</v>
      </c>
      <c r="C408" t="s">
        <v>222</v>
      </c>
      <c r="D408" t="s">
        <v>308</v>
      </c>
      <c r="E408" t="s">
        <v>103</v>
      </c>
      <c r="F408">
        <v>2008</v>
      </c>
      <c r="G408" t="s">
        <v>110</v>
      </c>
      <c r="H408" t="s">
        <v>101</v>
      </c>
      <c r="I408">
        <v>415</v>
      </c>
    </row>
    <row r="409" spans="1:9" ht="14.25" customHeight="1">
      <c r="A409" t="s">
        <v>13</v>
      </c>
      <c r="B409">
        <v>317</v>
      </c>
      <c r="C409" t="s">
        <v>230</v>
      </c>
      <c r="D409" t="s">
        <v>308</v>
      </c>
      <c r="E409" t="s">
        <v>103</v>
      </c>
      <c r="F409">
        <v>2062</v>
      </c>
      <c r="G409" t="s">
        <v>141</v>
      </c>
      <c r="H409" t="s">
        <v>101</v>
      </c>
      <c r="I409">
        <v>1158</v>
      </c>
    </row>
    <row r="410" spans="1:9" ht="14.25" customHeight="1">
      <c r="A410" t="s">
        <v>13</v>
      </c>
      <c r="B410">
        <v>800</v>
      </c>
      <c r="C410" t="s">
        <v>239</v>
      </c>
      <c r="D410" t="s">
        <v>308</v>
      </c>
      <c r="E410" t="s">
        <v>103</v>
      </c>
      <c r="F410">
        <v>2062</v>
      </c>
      <c r="G410" t="s">
        <v>141</v>
      </c>
      <c r="H410" t="s">
        <v>101</v>
      </c>
      <c r="I410">
        <v>36.5</v>
      </c>
    </row>
    <row r="411" spans="1:9" ht="14.25" customHeight="1">
      <c r="A411" t="s">
        <v>13</v>
      </c>
      <c r="B411">
        <v>800</v>
      </c>
      <c r="C411" t="s">
        <v>239</v>
      </c>
      <c r="D411" t="s">
        <v>308</v>
      </c>
      <c r="E411" t="s">
        <v>103</v>
      </c>
      <c r="F411">
        <v>2062</v>
      </c>
      <c r="G411" t="s">
        <v>141</v>
      </c>
      <c r="H411" t="s">
        <v>101</v>
      </c>
      <c r="I411">
        <v>28</v>
      </c>
    </row>
    <row r="412" spans="1:9" ht="14.25" customHeight="1">
      <c r="A412" t="s">
        <v>13</v>
      </c>
      <c r="B412">
        <v>800</v>
      </c>
      <c r="C412" t="s">
        <v>239</v>
      </c>
      <c r="D412" t="s">
        <v>308</v>
      </c>
      <c r="E412" t="s">
        <v>103</v>
      </c>
      <c r="F412">
        <v>2062</v>
      </c>
      <c r="G412" t="s">
        <v>141</v>
      </c>
      <c r="H412" t="s">
        <v>101</v>
      </c>
      <c r="I412">
        <v>279.5</v>
      </c>
    </row>
    <row r="413" spans="1:9" ht="14.25" customHeight="1">
      <c r="A413" t="s">
        <v>13</v>
      </c>
      <c r="B413">
        <v>800</v>
      </c>
      <c r="C413" t="s">
        <v>239</v>
      </c>
      <c r="D413" t="s">
        <v>308</v>
      </c>
      <c r="E413" t="s">
        <v>103</v>
      </c>
      <c r="F413">
        <v>2062</v>
      </c>
      <c r="G413" t="s">
        <v>141</v>
      </c>
      <c r="H413" t="s">
        <v>101</v>
      </c>
      <c r="I413">
        <v>12</v>
      </c>
    </row>
    <row r="414" spans="1:9" ht="14.25" customHeight="1">
      <c r="A414" t="s">
        <v>13</v>
      </c>
      <c r="B414">
        <v>800</v>
      </c>
      <c r="C414" t="s">
        <v>239</v>
      </c>
      <c r="D414" t="s">
        <v>308</v>
      </c>
      <c r="E414" t="s">
        <v>103</v>
      </c>
      <c r="F414">
        <v>2062</v>
      </c>
      <c r="G414" t="s">
        <v>141</v>
      </c>
      <c r="H414" t="s">
        <v>101</v>
      </c>
      <c r="I414">
        <v>31</v>
      </c>
    </row>
    <row r="415" spans="1:9" ht="14.25" customHeight="1">
      <c r="A415" t="s">
        <v>13</v>
      </c>
      <c r="B415">
        <v>800</v>
      </c>
      <c r="C415" t="s">
        <v>239</v>
      </c>
      <c r="D415" t="s">
        <v>308</v>
      </c>
      <c r="E415" t="s">
        <v>103</v>
      </c>
      <c r="F415">
        <v>2062</v>
      </c>
      <c r="G415" t="s">
        <v>141</v>
      </c>
      <c r="H415" t="s">
        <v>101</v>
      </c>
      <c r="I415">
        <v>81</v>
      </c>
    </row>
    <row r="416" spans="1:9" ht="14.25" customHeight="1">
      <c r="A416" t="s">
        <v>13</v>
      </c>
      <c r="B416">
        <v>683</v>
      </c>
      <c r="C416" t="s">
        <v>235</v>
      </c>
      <c r="D416" t="s">
        <v>308</v>
      </c>
      <c r="E416" t="s">
        <v>103</v>
      </c>
      <c r="F416">
        <v>2062</v>
      </c>
      <c r="G416" t="s">
        <v>141</v>
      </c>
      <c r="H416" t="s">
        <v>101</v>
      </c>
      <c r="I416">
        <v>38</v>
      </c>
    </row>
    <row r="417" spans="1:9" ht="14.25" customHeight="1">
      <c r="A417" t="s">
        <v>13</v>
      </c>
      <c r="B417">
        <v>683</v>
      </c>
      <c r="C417" t="s">
        <v>235</v>
      </c>
      <c r="D417" t="s">
        <v>308</v>
      </c>
      <c r="E417" t="s">
        <v>103</v>
      </c>
      <c r="F417">
        <v>2062</v>
      </c>
      <c r="G417" t="s">
        <v>141</v>
      </c>
      <c r="H417" t="s">
        <v>101</v>
      </c>
      <c r="I417">
        <v>39</v>
      </c>
    </row>
    <row r="418" spans="1:9" ht="14.25" customHeight="1">
      <c r="A418" t="s">
        <v>13</v>
      </c>
      <c r="B418">
        <v>683</v>
      </c>
      <c r="C418" t="s">
        <v>235</v>
      </c>
      <c r="D418" t="s">
        <v>308</v>
      </c>
      <c r="E418" t="s">
        <v>103</v>
      </c>
      <c r="F418">
        <v>2062</v>
      </c>
      <c r="G418" t="s">
        <v>141</v>
      </c>
      <c r="H418" t="s">
        <v>101</v>
      </c>
      <c r="I418">
        <v>27</v>
      </c>
    </row>
    <row r="419" spans="1:9" ht="14.25" customHeight="1">
      <c r="A419" t="s">
        <v>13</v>
      </c>
      <c r="B419">
        <v>683</v>
      </c>
      <c r="C419" t="s">
        <v>235</v>
      </c>
      <c r="D419" t="s">
        <v>308</v>
      </c>
      <c r="E419" t="s">
        <v>103</v>
      </c>
      <c r="F419">
        <v>2062</v>
      </c>
      <c r="G419" t="s">
        <v>141</v>
      </c>
      <c r="H419" t="s">
        <v>101</v>
      </c>
      <c r="I419">
        <v>8</v>
      </c>
    </row>
    <row r="420" spans="1:9" ht="14.25" customHeight="1">
      <c r="A420" t="s">
        <v>13</v>
      </c>
      <c r="B420">
        <v>683</v>
      </c>
      <c r="C420" t="s">
        <v>235</v>
      </c>
      <c r="D420" t="s">
        <v>308</v>
      </c>
      <c r="E420" t="s">
        <v>103</v>
      </c>
      <c r="F420">
        <v>2062</v>
      </c>
      <c r="G420" t="s">
        <v>141</v>
      </c>
      <c r="H420" t="s">
        <v>101</v>
      </c>
      <c r="I420">
        <v>15</v>
      </c>
    </row>
    <row r="421" spans="1:9" ht="14.25" customHeight="1">
      <c r="A421" t="s">
        <v>13</v>
      </c>
      <c r="B421">
        <v>683</v>
      </c>
      <c r="C421" t="s">
        <v>235</v>
      </c>
      <c r="D421" t="s">
        <v>308</v>
      </c>
      <c r="E421" t="s">
        <v>103</v>
      </c>
      <c r="F421">
        <v>2062</v>
      </c>
      <c r="G421" t="s">
        <v>141</v>
      </c>
      <c r="H421" t="s">
        <v>101</v>
      </c>
      <c r="I421">
        <v>17</v>
      </c>
    </row>
    <row r="422" spans="1:9" ht="14.25" customHeight="1">
      <c r="A422" t="s">
        <v>13</v>
      </c>
      <c r="B422">
        <v>683</v>
      </c>
      <c r="C422" t="s">
        <v>235</v>
      </c>
      <c r="D422" t="s">
        <v>308</v>
      </c>
      <c r="E422" t="s">
        <v>103</v>
      </c>
      <c r="F422">
        <v>2062</v>
      </c>
      <c r="G422" t="s">
        <v>141</v>
      </c>
      <c r="H422" t="s">
        <v>101</v>
      </c>
      <c r="I422">
        <v>159</v>
      </c>
    </row>
    <row r="423" spans="1:9" ht="14.25" customHeight="1">
      <c r="A423" t="s">
        <v>13</v>
      </c>
      <c r="B423">
        <v>683</v>
      </c>
      <c r="C423" t="s">
        <v>235</v>
      </c>
      <c r="D423" t="s">
        <v>308</v>
      </c>
      <c r="E423" t="s">
        <v>103</v>
      </c>
      <c r="F423">
        <v>2062</v>
      </c>
      <c r="G423" t="s">
        <v>141</v>
      </c>
      <c r="H423" t="s">
        <v>101</v>
      </c>
      <c r="I423">
        <v>196</v>
      </c>
    </row>
    <row r="424" spans="1:9" ht="14.25" customHeight="1">
      <c r="A424" t="s">
        <v>13</v>
      </c>
      <c r="B424">
        <v>683</v>
      </c>
      <c r="C424" t="s">
        <v>235</v>
      </c>
      <c r="D424" t="s">
        <v>308</v>
      </c>
      <c r="E424" t="s">
        <v>103</v>
      </c>
      <c r="F424">
        <v>2062</v>
      </c>
      <c r="G424" t="s">
        <v>141</v>
      </c>
      <c r="H424" t="s">
        <v>101</v>
      </c>
      <c r="I424">
        <v>170</v>
      </c>
    </row>
    <row r="425" spans="1:9" ht="14.25" customHeight="1">
      <c r="A425" t="s">
        <v>13</v>
      </c>
      <c r="B425">
        <v>683</v>
      </c>
      <c r="C425" t="s">
        <v>235</v>
      </c>
      <c r="D425" t="s">
        <v>308</v>
      </c>
      <c r="E425" t="s">
        <v>103</v>
      </c>
      <c r="F425">
        <v>2062</v>
      </c>
      <c r="G425" t="s">
        <v>141</v>
      </c>
      <c r="H425" t="s">
        <v>101</v>
      </c>
      <c r="I425">
        <v>144.5</v>
      </c>
    </row>
    <row r="426" spans="1:9" ht="14.25" customHeight="1">
      <c r="A426" t="s">
        <v>13</v>
      </c>
      <c r="B426">
        <v>683</v>
      </c>
      <c r="C426" t="s">
        <v>235</v>
      </c>
      <c r="D426" t="s">
        <v>308</v>
      </c>
      <c r="E426" t="s">
        <v>103</v>
      </c>
      <c r="F426">
        <v>2062</v>
      </c>
      <c r="G426" t="s">
        <v>141</v>
      </c>
      <c r="H426" t="s">
        <v>101</v>
      </c>
      <c r="I426">
        <v>16</v>
      </c>
    </row>
    <row r="427" spans="1:9" ht="14.25" customHeight="1">
      <c r="A427" t="s">
        <v>13</v>
      </c>
      <c r="B427">
        <v>683</v>
      </c>
      <c r="C427" t="s">
        <v>235</v>
      </c>
      <c r="D427" t="s">
        <v>308</v>
      </c>
      <c r="E427" t="s">
        <v>103</v>
      </c>
      <c r="F427">
        <v>2062</v>
      </c>
      <c r="G427" t="s">
        <v>141</v>
      </c>
      <c r="H427" t="s">
        <v>101</v>
      </c>
      <c r="I427">
        <v>11</v>
      </c>
    </row>
    <row r="428" spans="1:9" ht="14.25" customHeight="1">
      <c r="A428" t="s">
        <v>13</v>
      </c>
      <c r="B428">
        <v>683</v>
      </c>
      <c r="C428" t="s">
        <v>235</v>
      </c>
      <c r="D428" t="s">
        <v>308</v>
      </c>
      <c r="E428" t="s">
        <v>103</v>
      </c>
      <c r="F428">
        <v>2062</v>
      </c>
      <c r="G428" t="s">
        <v>141</v>
      </c>
      <c r="H428" t="s">
        <v>101</v>
      </c>
      <c r="I428">
        <v>41.6</v>
      </c>
    </row>
    <row r="429" spans="1:9" ht="14.25" customHeight="1">
      <c r="A429" t="s">
        <v>13</v>
      </c>
      <c r="B429">
        <v>683</v>
      </c>
      <c r="C429" t="s">
        <v>235</v>
      </c>
      <c r="D429" t="s">
        <v>308</v>
      </c>
      <c r="E429" t="s">
        <v>103</v>
      </c>
      <c r="F429">
        <v>2062</v>
      </c>
      <c r="G429" t="s">
        <v>141</v>
      </c>
      <c r="H429" t="s">
        <v>101</v>
      </c>
      <c r="I429">
        <v>45</v>
      </c>
    </row>
    <row r="430" spans="1:9" ht="14.25" customHeight="1">
      <c r="A430" t="s">
        <v>13</v>
      </c>
      <c r="B430">
        <v>683</v>
      </c>
      <c r="C430" t="s">
        <v>235</v>
      </c>
      <c r="D430" t="s">
        <v>308</v>
      </c>
      <c r="E430" t="s">
        <v>103</v>
      </c>
      <c r="F430">
        <v>2062</v>
      </c>
      <c r="G430" t="s">
        <v>141</v>
      </c>
      <c r="H430" t="s">
        <v>101</v>
      </c>
      <c r="I430">
        <v>32.5</v>
      </c>
    </row>
    <row r="431" spans="1:9" ht="14.25" customHeight="1">
      <c r="A431" t="s">
        <v>13</v>
      </c>
      <c r="B431">
        <v>683</v>
      </c>
      <c r="C431" t="s">
        <v>235</v>
      </c>
      <c r="D431" t="s">
        <v>308</v>
      </c>
      <c r="E431" t="s">
        <v>103</v>
      </c>
      <c r="F431">
        <v>2062</v>
      </c>
      <c r="G431" t="s">
        <v>141</v>
      </c>
      <c r="H431" t="s">
        <v>101</v>
      </c>
      <c r="I431">
        <v>18</v>
      </c>
    </row>
    <row r="432" spans="1:9" ht="14.25" customHeight="1">
      <c r="A432" t="s">
        <v>13</v>
      </c>
      <c r="B432">
        <v>683</v>
      </c>
      <c r="C432" t="s">
        <v>235</v>
      </c>
      <c r="D432" t="s">
        <v>308</v>
      </c>
      <c r="E432" t="s">
        <v>103</v>
      </c>
      <c r="F432">
        <v>2062</v>
      </c>
      <c r="G432" t="s">
        <v>141</v>
      </c>
      <c r="H432" t="s">
        <v>101</v>
      </c>
      <c r="I432">
        <v>20</v>
      </c>
    </row>
    <row r="433" spans="1:9" ht="14.25" customHeight="1">
      <c r="A433" t="s">
        <v>13</v>
      </c>
      <c r="B433">
        <v>683</v>
      </c>
      <c r="C433" t="s">
        <v>235</v>
      </c>
      <c r="D433" t="s">
        <v>308</v>
      </c>
      <c r="E433" t="s">
        <v>103</v>
      </c>
      <c r="F433">
        <v>2062</v>
      </c>
      <c r="G433" t="s">
        <v>141</v>
      </c>
      <c r="H433" t="s">
        <v>101</v>
      </c>
      <c r="I433">
        <v>6</v>
      </c>
    </row>
    <row r="434" spans="1:9" ht="14.25" customHeight="1">
      <c r="A434" t="s">
        <v>13</v>
      </c>
      <c r="B434">
        <v>683</v>
      </c>
      <c r="C434" t="s">
        <v>235</v>
      </c>
      <c r="D434" t="s">
        <v>308</v>
      </c>
      <c r="E434" t="s">
        <v>103</v>
      </c>
      <c r="F434">
        <v>2062</v>
      </c>
      <c r="G434" t="s">
        <v>141</v>
      </c>
      <c r="H434" t="s">
        <v>101</v>
      </c>
      <c r="I434">
        <v>30</v>
      </c>
    </row>
    <row r="435" spans="1:9" ht="14.25" customHeight="1">
      <c r="A435" t="s">
        <v>13</v>
      </c>
      <c r="B435">
        <v>683</v>
      </c>
      <c r="C435" t="s">
        <v>235</v>
      </c>
      <c r="D435" t="s">
        <v>308</v>
      </c>
      <c r="E435" t="s">
        <v>103</v>
      </c>
      <c r="F435">
        <v>2062</v>
      </c>
      <c r="G435" t="s">
        <v>141</v>
      </c>
      <c r="H435" t="s">
        <v>101</v>
      </c>
      <c r="I435">
        <v>119</v>
      </c>
    </row>
    <row r="436" spans="1:9" ht="14.25" customHeight="1">
      <c r="A436" t="s">
        <v>13</v>
      </c>
      <c r="B436">
        <v>738</v>
      </c>
      <c r="C436" t="s">
        <v>232</v>
      </c>
      <c r="D436" t="s">
        <v>308</v>
      </c>
      <c r="E436" t="s">
        <v>103</v>
      </c>
      <c r="F436">
        <v>2062</v>
      </c>
      <c r="G436" t="s">
        <v>141</v>
      </c>
      <c r="H436" t="s">
        <v>101</v>
      </c>
      <c r="I436">
        <v>45</v>
      </c>
    </row>
    <row r="437" spans="1:9" ht="14.25" customHeight="1">
      <c r="A437" t="s">
        <v>13</v>
      </c>
      <c r="B437">
        <v>738</v>
      </c>
      <c r="C437" t="s">
        <v>232</v>
      </c>
      <c r="D437" t="s">
        <v>308</v>
      </c>
      <c r="E437" t="s">
        <v>103</v>
      </c>
      <c r="F437">
        <v>2062</v>
      </c>
      <c r="G437" t="s">
        <v>141</v>
      </c>
      <c r="H437" t="s">
        <v>101</v>
      </c>
      <c r="I437">
        <v>80</v>
      </c>
    </row>
    <row r="438" spans="1:9" ht="14.25" customHeight="1">
      <c r="A438" t="s">
        <v>13</v>
      </c>
      <c r="B438">
        <v>738</v>
      </c>
      <c r="C438" t="s">
        <v>232</v>
      </c>
      <c r="D438" t="s">
        <v>308</v>
      </c>
      <c r="E438" t="s">
        <v>103</v>
      </c>
      <c r="F438">
        <v>2062</v>
      </c>
      <c r="G438" t="s">
        <v>141</v>
      </c>
      <c r="H438" t="s">
        <v>101</v>
      </c>
      <c r="I438">
        <v>18</v>
      </c>
    </row>
    <row r="439" spans="1:9" ht="14.25" customHeight="1">
      <c r="A439" t="s">
        <v>13</v>
      </c>
      <c r="B439">
        <v>738</v>
      </c>
      <c r="C439" t="s">
        <v>232</v>
      </c>
      <c r="D439" t="s">
        <v>308</v>
      </c>
      <c r="E439" t="s">
        <v>103</v>
      </c>
      <c r="F439">
        <v>2062</v>
      </c>
      <c r="G439" t="s">
        <v>141</v>
      </c>
      <c r="H439" t="s">
        <v>101</v>
      </c>
      <c r="I439">
        <v>38</v>
      </c>
    </row>
    <row r="440" spans="1:9" ht="14.25" customHeight="1">
      <c r="A440" t="s">
        <v>13</v>
      </c>
      <c r="B440">
        <v>675</v>
      </c>
      <c r="C440" t="s">
        <v>217</v>
      </c>
      <c r="D440" t="s">
        <v>308</v>
      </c>
      <c r="E440" t="s">
        <v>103</v>
      </c>
      <c r="F440">
        <v>2062</v>
      </c>
      <c r="G440" t="s">
        <v>141</v>
      </c>
      <c r="H440" t="s">
        <v>101</v>
      </c>
      <c r="I440">
        <v>446</v>
      </c>
    </row>
    <row r="441" spans="1:9" ht="14.25" customHeight="1">
      <c r="A441" t="s">
        <v>13</v>
      </c>
      <c r="B441">
        <v>434</v>
      </c>
      <c r="C441" t="s">
        <v>237</v>
      </c>
      <c r="D441" t="s">
        <v>308</v>
      </c>
      <c r="E441" t="s">
        <v>103</v>
      </c>
      <c r="F441">
        <v>2062</v>
      </c>
      <c r="G441" t="s">
        <v>141</v>
      </c>
      <c r="H441" t="s">
        <v>101</v>
      </c>
      <c r="I441">
        <v>1258</v>
      </c>
    </row>
    <row r="442" spans="1:9" ht="14.25" customHeight="1">
      <c r="A442" t="s">
        <v>13</v>
      </c>
      <c r="B442">
        <v>795</v>
      </c>
      <c r="C442" t="s">
        <v>11</v>
      </c>
      <c r="D442" t="s">
        <v>319</v>
      </c>
      <c r="E442" t="s">
        <v>103</v>
      </c>
      <c r="F442">
        <v>2062</v>
      </c>
      <c r="G442" t="s">
        <v>141</v>
      </c>
      <c r="H442" t="s">
        <v>101</v>
      </c>
      <c r="I442">
        <v>56</v>
      </c>
    </row>
    <row r="443" spans="1:9" ht="14.25" customHeight="1">
      <c r="A443" t="s">
        <v>13</v>
      </c>
      <c r="B443">
        <v>427</v>
      </c>
      <c r="C443" t="s">
        <v>238</v>
      </c>
      <c r="D443" t="s">
        <v>308</v>
      </c>
      <c r="E443" t="s">
        <v>103</v>
      </c>
      <c r="F443">
        <v>2062</v>
      </c>
      <c r="G443" t="s">
        <v>141</v>
      </c>
      <c r="H443" t="s">
        <v>101</v>
      </c>
      <c r="I443">
        <v>787</v>
      </c>
    </row>
    <row r="444" spans="1:9" ht="14.25" customHeight="1">
      <c r="A444" t="s">
        <v>13</v>
      </c>
      <c r="B444">
        <v>580</v>
      </c>
      <c r="C444" t="s">
        <v>192</v>
      </c>
      <c r="D444" t="s">
        <v>308</v>
      </c>
      <c r="E444" t="s">
        <v>103</v>
      </c>
      <c r="F444">
        <v>2062</v>
      </c>
      <c r="G444" t="s">
        <v>141</v>
      </c>
      <c r="H444" t="s">
        <v>101</v>
      </c>
      <c r="I444">
        <v>10</v>
      </c>
    </row>
    <row r="445" spans="1:9" ht="14.25" customHeight="1">
      <c r="A445" t="s">
        <v>13</v>
      </c>
      <c r="B445">
        <v>580</v>
      </c>
      <c r="C445" t="s">
        <v>192</v>
      </c>
      <c r="D445" t="s">
        <v>308</v>
      </c>
      <c r="E445" t="s">
        <v>103</v>
      </c>
      <c r="F445">
        <v>2062</v>
      </c>
      <c r="G445" t="s">
        <v>141</v>
      </c>
      <c r="H445" t="s">
        <v>101</v>
      </c>
      <c r="I445">
        <v>70</v>
      </c>
    </row>
    <row r="446" spans="1:9" ht="14.25" customHeight="1">
      <c r="A446" t="s">
        <v>13</v>
      </c>
      <c r="B446">
        <v>689</v>
      </c>
      <c r="C446" t="s">
        <v>233</v>
      </c>
      <c r="D446" t="s">
        <v>308</v>
      </c>
      <c r="E446" t="s">
        <v>103</v>
      </c>
      <c r="F446">
        <v>2062</v>
      </c>
      <c r="G446" t="s">
        <v>141</v>
      </c>
      <c r="H446" t="s">
        <v>101</v>
      </c>
      <c r="I446">
        <v>23</v>
      </c>
    </row>
    <row r="447" spans="1:9" ht="14.25" customHeight="1">
      <c r="A447" t="s">
        <v>13</v>
      </c>
      <c r="B447">
        <v>689</v>
      </c>
      <c r="C447" t="s">
        <v>233</v>
      </c>
      <c r="D447" t="s">
        <v>308</v>
      </c>
      <c r="E447" t="s">
        <v>103</v>
      </c>
      <c r="F447">
        <v>2062</v>
      </c>
      <c r="G447" t="s">
        <v>141</v>
      </c>
      <c r="H447" t="s">
        <v>101</v>
      </c>
      <c r="I447">
        <v>27</v>
      </c>
    </row>
    <row r="448" spans="1:9" ht="14.25" customHeight="1">
      <c r="A448" t="s">
        <v>13</v>
      </c>
      <c r="B448">
        <v>689</v>
      </c>
      <c r="C448" t="s">
        <v>233</v>
      </c>
      <c r="D448" t="s">
        <v>308</v>
      </c>
      <c r="E448" t="s">
        <v>103</v>
      </c>
      <c r="F448">
        <v>2062</v>
      </c>
      <c r="G448" t="s">
        <v>141</v>
      </c>
      <c r="H448" t="s">
        <v>101</v>
      </c>
      <c r="I448">
        <v>36</v>
      </c>
    </row>
    <row r="449" spans="1:9" ht="14.25" customHeight="1">
      <c r="A449" t="s">
        <v>13</v>
      </c>
      <c r="B449">
        <v>689</v>
      </c>
      <c r="C449" t="s">
        <v>233</v>
      </c>
      <c r="D449" t="s">
        <v>308</v>
      </c>
      <c r="E449" t="s">
        <v>103</v>
      </c>
      <c r="F449">
        <v>2062</v>
      </c>
      <c r="G449" t="s">
        <v>141</v>
      </c>
      <c r="H449" t="s">
        <v>101</v>
      </c>
      <c r="I449">
        <v>26</v>
      </c>
    </row>
    <row r="450" spans="1:9" ht="14.25" customHeight="1">
      <c r="A450" t="s">
        <v>13</v>
      </c>
      <c r="B450">
        <v>689</v>
      </c>
      <c r="C450" t="s">
        <v>233</v>
      </c>
      <c r="D450" t="s">
        <v>308</v>
      </c>
      <c r="E450" t="s">
        <v>103</v>
      </c>
      <c r="F450">
        <v>2062</v>
      </c>
      <c r="G450" t="s">
        <v>141</v>
      </c>
      <c r="H450" t="s">
        <v>101</v>
      </c>
      <c r="I450">
        <v>20.5</v>
      </c>
    </row>
    <row r="451" spans="1:9" ht="14.25" customHeight="1">
      <c r="A451" t="s">
        <v>13</v>
      </c>
      <c r="B451">
        <v>689</v>
      </c>
      <c r="C451" t="s">
        <v>233</v>
      </c>
      <c r="D451" t="s">
        <v>308</v>
      </c>
      <c r="E451" t="s">
        <v>103</v>
      </c>
      <c r="F451">
        <v>2062</v>
      </c>
      <c r="G451" t="s">
        <v>141</v>
      </c>
      <c r="H451" t="s">
        <v>101</v>
      </c>
      <c r="I451">
        <v>70</v>
      </c>
    </row>
    <row r="452" spans="1:9" ht="14.25" customHeight="1">
      <c r="A452" t="s">
        <v>13</v>
      </c>
      <c r="B452">
        <v>689</v>
      </c>
      <c r="C452" t="s">
        <v>233</v>
      </c>
      <c r="D452" t="s">
        <v>308</v>
      </c>
      <c r="E452" t="s">
        <v>103</v>
      </c>
      <c r="F452">
        <v>2062</v>
      </c>
      <c r="G452" t="s">
        <v>141</v>
      </c>
      <c r="H452" t="s">
        <v>101</v>
      </c>
      <c r="I452">
        <v>82</v>
      </c>
    </row>
    <row r="453" spans="1:9" ht="14.25" customHeight="1">
      <c r="A453" t="s">
        <v>13</v>
      </c>
      <c r="B453">
        <v>689</v>
      </c>
      <c r="C453" t="s">
        <v>233</v>
      </c>
      <c r="D453" t="s">
        <v>308</v>
      </c>
      <c r="E453" t="s">
        <v>103</v>
      </c>
      <c r="F453">
        <v>2062</v>
      </c>
      <c r="G453" t="s">
        <v>141</v>
      </c>
      <c r="H453" t="s">
        <v>101</v>
      </c>
      <c r="I453">
        <v>27.5</v>
      </c>
    </row>
    <row r="454" spans="1:9" ht="14.25" customHeight="1">
      <c r="A454" t="s">
        <v>13</v>
      </c>
      <c r="B454">
        <v>689</v>
      </c>
      <c r="C454" t="s">
        <v>233</v>
      </c>
      <c r="D454" t="s">
        <v>308</v>
      </c>
      <c r="E454" t="s">
        <v>103</v>
      </c>
      <c r="F454">
        <v>2062</v>
      </c>
      <c r="G454" t="s">
        <v>141</v>
      </c>
      <c r="H454" t="s">
        <v>101</v>
      </c>
      <c r="I454">
        <v>23.2</v>
      </c>
    </row>
    <row r="455" spans="1:9" ht="14.25" customHeight="1">
      <c r="A455" t="s">
        <v>13</v>
      </c>
      <c r="B455">
        <v>689</v>
      </c>
      <c r="C455" t="s">
        <v>233</v>
      </c>
      <c r="D455" t="s">
        <v>308</v>
      </c>
      <c r="E455" t="s">
        <v>103</v>
      </c>
      <c r="F455">
        <v>2062</v>
      </c>
      <c r="G455" t="s">
        <v>141</v>
      </c>
      <c r="H455" t="s">
        <v>101</v>
      </c>
      <c r="I455">
        <v>117</v>
      </c>
    </row>
    <row r="456" spans="1:9" ht="14.25" customHeight="1">
      <c r="A456" t="s">
        <v>13</v>
      </c>
      <c r="B456">
        <v>689</v>
      </c>
      <c r="C456" t="s">
        <v>233</v>
      </c>
      <c r="D456" t="s">
        <v>308</v>
      </c>
      <c r="E456" t="s">
        <v>103</v>
      </c>
      <c r="F456">
        <v>2062</v>
      </c>
      <c r="G456" t="s">
        <v>141</v>
      </c>
      <c r="H456" t="s">
        <v>101</v>
      </c>
      <c r="I456">
        <v>39</v>
      </c>
    </row>
    <row r="457" spans="1:9" ht="14.25" customHeight="1">
      <c r="A457" t="s">
        <v>13</v>
      </c>
      <c r="B457">
        <v>689</v>
      </c>
      <c r="C457" t="s">
        <v>233</v>
      </c>
      <c r="D457" t="s">
        <v>308</v>
      </c>
      <c r="E457" t="s">
        <v>103</v>
      </c>
      <c r="F457">
        <v>2062</v>
      </c>
      <c r="G457" t="s">
        <v>141</v>
      </c>
      <c r="H457" t="s">
        <v>101</v>
      </c>
      <c r="I457">
        <v>30</v>
      </c>
    </row>
    <row r="458" spans="1:9" ht="14.25" customHeight="1">
      <c r="A458" t="s">
        <v>13</v>
      </c>
      <c r="B458">
        <v>689</v>
      </c>
      <c r="C458" t="s">
        <v>233</v>
      </c>
      <c r="D458" t="s">
        <v>308</v>
      </c>
      <c r="E458" t="s">
        <v>103</v>
      </c>
      <c r="F458">
        <v>2062</v>
      </c>
      <c r="G458" t="s">
        <v>141</v>
      </c>
      <c r="H458" t="s">
        <v>101</v>
      </c>
      <c r="I458">
        <v>78</v>
      </c>
    </row>
    <row r="459" spans="1:9" ht="14.25" customHeight="1">
      <c r="A459" t="s">
        <v>13</v>
      </c>
      <c r="B459">
        <v>689</v>
      </c>
      <c r="C459" t="s">
        <v>233</v>
      </c>
      <c r="D459" t="s">
        <v>308</v>
      </c>
      <c r="E459" t="s">
        <v>103</v>
      </c>
      <c r="F459">
        <v>2062</v>
      </c>
      <c r="G459" t="s">
        <v>141</v>
      </c>
      <c r="H459" t="s">
        <v>101</v>
      </c>
      <c r="I459">
        <v>28</v>
      </c>
    </row>
    <row r="460" spans="1:9" ht="14.25" customHeight="1">
      <c r="A460" t="s">
        <v>13</v>
      </c>
      <c r="B460">
        <v>689</v>
      </c>
      <c r="C460" t="s">
        <v>233</v>
      </c>
      <c r="D460" t="s">
        <v>308</v>
      </c>
      <c r="E460" t="s">
        <v>103</v>
      </c>
      <c r="F460">
        <v>2062</v>
      </c>
      <c r="G460" t="s">
        <v>141</v>
      </c>
      <c r="H460" t="s">
        <v>101</v>
      </c>
      <c r="I460">
        <v>24.5</v>
      </c>
    </row>
    <row r="461" spans="1:9" ht="14.25" customHeight="1">
      <c r="A461" t="s">
        <v>13</v>
      </c>
      <c r="B461">
        <v>689</v>
      </c>
      <c r="C461" t="s">
        <v>233</v>
      </c>
      <c r="D461" t="s">
        <v>308</v>
      </c>
      <c r="E461" t="s">
        <v>103</v>
      </c>
      <c r="F461">
        <v>2062</v>
      </c>
      <c r="G461" t="s">
        <v>141</v>
      </c>
      <c r="H461" t="s">
        <v>101</v>
      </c>
      <c r="I461">
        <v>36.5</v>
      </c>
    </row>
    <row r="462" spans="1:9" ht="14.25" customHeight="1">
      <c r="A462" t="s">
        <v>13</v>
      </c>
      <c r="B462">
        <v>689</v>
      </c>
      <c r="C462" t="s">
        <v>233</v>
      </c>
      <c r="D462" t="s">
        <v>308</v>
      </c>
      <c r="E462" t="s">
        <v>103</v>
      </c>
      <c r="F462">
        <v>2062</v>
      </c>
      <c r="G462" t="s">
        <v>141</v>
      </c>
      <c r="H462" t="s">
        <v>101</v>
      </c>
      <c r="I462">
        <v>37.5</v>
      </c>
    </row>
    <row r="463" spans="1:9" ht="14.25" customHeight="1">
      <c r="A463" t="s">
        <v>13</v>
      </c>
      <c r="B463">
        <v>689</v>
      </c>
      <c r="C463" t="s">
        <v>233</v>
      </c>
      <c r="D463" t="s">
        <v>308</v>
      </c>
      <c r="E463" t="s">
        <v>103</v>
      </c>
      <c r="F463">
        <v>2062</v>
      </c>
      <c r="G463" t="s">
        <v>141</v>
      </c>
      <c r="H463" t="s">
        <v>101</v>
      </c>
      <c r="I463">
        <v>54.5</v>
      </c>
    </row>
    <row r="464" spans="1:9" ht="14.25" customHeight="1">
      <c r="A464" t="s">
        <v>13</v>
      </c>
      <c r="B464">
        <v>689</v>
      </c>
      <c r="C464" t="s">
        <v>233</v>
      </c>
      <c r="D464" t="s">
        <v>308</v>
      </c>
      <c r="E464" t="s">
        <v>103</v>
      </c>
      <c r="F464">
        <v>2062</v>
      </c>
      <c r="G464" t="s">
        <v>141</v>
      </c>
      <c r="H464" t="s">
        <v>101</v>
      </c>
      <c r="I464">
        <v>31.2</v>
      </c>
    </row>
    <row r="465" spans="1:9" ht="14.25" customHeight="1">
      <c r="A465" t="s">
        <v>13</v>
      </c>
      <c r="B465">
        <v>689</v>
      </c>
      <c r="C465" t="s">
        <v>233</v>
      </c>
      <c r="D465" t="s">
        <v>308</v>
      </c>
      <c r="E465" t="s">
        <v>103</v>
      </c>
      <c r="F465">
        <v>2062</v>
      </c>
      <c r="G465" t="s">
        <v>141</v>
      </c>
      <c r="H465" t="s">
        <v>101</v>
      </c>
      <c r="I465">
        <v>102</v>
      </c>
    </row>
    <row r="466" spans="1:9" ht="14.25" customHeight="1">
      <c r="A466" t="s">
        <v>13</v>
      </c>
      <c r="B466">
        <v>689</v>
      </c>
      <c r="C466" t="s">
        <v>233</v>
      </c>
      <c r="D466" t="s">
        <v>308</v>
      </c>
      <c r="E466" t="s">
        <v>103</v>
      </c>
      <c r="F466">
        <v>2062</v>
      </c>
      <c r="G466" t="s">
        <v>141</v>
      </c>
      <c r="H466" t="s">
        <v>101</v>
      </c>
      <c r="I466">
        <v>34</v>
      </c>
    </row>
    <row r="467" spans="1:9" ht="14.25" customHeight="1">
      <c r="A467" t="s">
        <v>13</v>
      </c>
      <c r="B467">
        <v>433</v>
      </c>
      <c r="C467" t="s">
        <v>211</v>
      </c>
      <c r="D467" t="s">
        <v>308</v>
      </c>
      <c r="E467" t="s">
        <v>103</v>
      </c>
      <c r="F467">
        <v>2062</v>
      </c>
      <c r="G467" t="s">
        <v>141</v>
      </c>
      <c r="H467" t="s">
        <v>101</v>
      </c>
      <c r="I467">
        <v>204</v>
      </c>
    </row>
    <row r="468" spans="1:9" ht="14.25" customHeight="1">
      <c r="A468" t="s">
        <v>13</v>
      </c>
      <c r="B468">
        <v>769</v>
      </c>
      <c r="C468" t="s">
        <v>243</v>
      </c>
      <c r="D468" t="s">
        <v>308</v>
      </c>
      <c r="E468" t="s">
        <v>103</v>
      </c>
      <c r="F468">
        <v>2062</v>
      </c>
      <c r="G468" t="s">
        <v>141</v>
      </c>
      <c r="H468" t="s">
        <v>101</v>
      </c>
      <c r="I468">
        <v>634</v>
      </c>
    </row>
    <row r="469" spans="1:9" ht="14.25" customHeight="1">
      <c r="A469" t="s">
        <v>13</v>
      </c>
      <c r="B469">
        <v>687</v>
      </c>
      <c r="C469" t="s">
        <v>234</v>
      </c>
      <c r="D469" t="s">
        <v>308</v>
      </c>
      <c r="E469" t="s">
        <v>103</v>
      </c>
      <c r="F469">
        <v>2062</v>
      </c>
      <c r="G469" t="s">
        <v>141</v>
      </c>
      <c r="H469" t="s">
        <v>101</v>
      </c>
      <c r="I469">
        <v>26</v>
      </c>
    </row>
    <row r="470" spans="1:9" ht="14.25" customHeight="1">
      <c r="A470" t="s">
        <v>13</v>
      </c>
      <c r="B470">
        <v>687</v>
      </c>
      <c r="C470" t="s">
        <v>234</v>
      </c>
      <c r="D470" t="s">
        <v>308</v>
      </c>
      <c r="E470" t="s">
        <v>103</v>
      </c>
      <c r="F470">
        <v>2062</v>
      </c>
      <c r="G470" t="s">
        <v>141</v>
      </c>
      <c r="H470" t="s">
        <v>101</v>
      </c>
      <c r="I470">
        <v>63</v>
      </c>
    </row>
    <row r="471" spans="1:9" ht="14.25" customHeight="1">
      <c r="A471" t="s">
        <v>13</v>
      </c>
      <c r="B471">
        <v>687</v>
      </c>
      <c r="C471" t="s">
        <v>234</v>
      </c>
      <c r="D471" t="s">
        <v>308</v>
      </c>
      <c r="E471" t="s">
        <v>103</v>
      </c>
      <c r="F471">
        <v>2062</v>
      </c>
      <c r="G471" t="s">
        <v>141</v>
      </c>
      <c r="H471" t="s">
        <v>101</v>
      </c>
      <c r="I471">
        <v>9</v>
      </c>
    </row>
    <row r="472" spans="1:9" ht="14.25" customHeight="1">
      <c r="A472" t="s">
        <v>13</v>
      </c>
      <c r="B472">
        <v>687</v>
      </c>
      <c r="C472" t="s">
        <v>234</v>
      </c>
      <c r="D472" t="s">
        <v>308</v>
      </c>
      <c r="E472" t="s">
        <v>103</v>
      </c>
      <c r="F472">
        <v>2062</v>
      </c>
      <c r="G472" t="s">
        <v>141</v>
      </c>
      <c r="H472" t="s">
        <v>101</v>
      </c>
      <c r="I472">
        <v>99</v>
      </c>
    </row>
    <row r="473" spans="1:9" ht="14.25" customHeight="1">
      <c r="A473" t="s">
        <v>13</v>
      </c>
      <c r="B473">
        <v>687</v>
      </c>
      <c r="C473" t="s">
        <v>234</v>
      </c>
      <c r="D473" t="s">
        <v>308</v>
      </c>
      <c r="E473" t="s">
        <v>103</v>
      </c>
      <c r="F473">
        <v>2062</v>
      </c>
      <c r="G473" t="s">
        <v>141</v>
      </c>
      <c r="H473" t="s">
        <v>101</v>
      </c>
      <c r="I473">
        <v>131</v>
      </c>
    </row>
    <row r="474" spans="1:9" ht="14.25" customHeight="1">
      <c r="A474" t="s">
        <v>13</v>
      </c>
      <c r="B474">
        <v>687</v>
      </c>
      <c r="C474" t="s">
        <v>234</v>
      </c>
      <c r="D474" t="s">
        <v>308</v>
      </c>
      <c r="E474" t="s">
        <v>103</v>
      </c>
      <c r="F474">
        <v>2062</v>
      </c>
      <c r="G474" t="s">
        <v>141</v>
      </c>
      <c r="H474" t="s">
        <v>101</v>
      </c>
      <c r="I474">
        <v>51</v>
      </c>
    </row>
    <row r="475" spans="1:9" ht="14.25" customHeight="1">
      <c r="A475" t="s">
        <v>13</v>
      </c>
      <c r="B475">
        <v>687</v>
      </c>
      <c r="C475" t="s">
        <v>234</v>
      </c>
      <c r="D475" t="s">
        <v>308</v>
      </c>
      <c r="E475" t="s">
        <v>103</v>
      </c>
      <c r="F475">
        <v>2062</v>
      </c>
      <c r="G475" t="s">
        <v>141</v>
      </c>
      <c r="H475" t="s">
        <v>101</v>
      </c>
      <c r="I475">
        <v>26.5</v>
      </c>
    </row>
    <row r="476" spans="1:9" ht="14.25" customHeight="1">
      <c r="A476" t="s">
        <v>13</v>
      </c>
      <c r="B476">
        <v>687</v>
      </c>
      <c r="C476" t="s">
        <v>234</v>
      </c>
      <c r="D476" t="s">
        <v>308</v>
      </c>
      <c r="E476" t="s">
        <v>103</v>
      </c>
      <c r="F476">
        <v>2062</v>
      </c>
      <c r="G476" t="s">
        <v>141</v>
      </c>
      <c r="H476" t="s">
        <v>101</v>
      </c>
      <c r="I476">
        <v>74</v>
      </c>
    </row>
    <row r="477" spans="1:9" ht="14.25" customHeight="1">
      <c r="A477" t="s">
        <v>13</v>
      </c>
      <c r="B477">
        <v>687</v>
      </c>
      <c r="C477" t="s">
        <v>234</v>
      </c>
      <c r="D477" t="s">
        <v>308</v>
      </c>
      <c r="E477" t="s">
        <v>103</v>
      </c>
      <c r="F477">
        <v>2062</v>
      </c>
      <c r="G477" t="s">
        <v>141</v>
      </c>
      <c r="H477" t="s">
        <v>101</v>
      </c>
      <c r="I477">
        <v>28</v>
      </c>
    </row>
    <row r="478" spans="1:9" ht="14.25" customHeight="1">
      <c r="A478" t="s">
        <v>13</v>
      </c>
      <c r="B478">
        <v>687</v>
      </c>
      <c r="C478" t="s">
        <v>234</v>
      </c>
      <c r="D478" t="s">
        <v>308</v>
      </c>
      <c r="E478" t="s">
        <v>103</v>
      </c>
      <c r="F478">
        <v>2062</v>
      </c>
      <c r="G478" t="s">
        <v>141</v>
      </c>
      <c r="H478" t="s">
        <v>101</v>
      </c>
      <c r="I478">
        <v>119.5</v>
      </c>
    </row>
    <row r="479" spans="1:9" ht="14.25" customHeight="1">
      <c r="A479" t="s">
        <v>13</v>
      </c>
      <c r="B479">
        <v>426</v>
      </c>
      <c r="C479" t="s">
        <v>147</v>
      </c>
      <c r="D479" t="s">
        <v>308</v>
      </c>
      <c r="E479" t="s">
        <v>103</v>
      </c>
      <c r="F479">
        <v>2062</v>
      </c>
      <c r="G479" t="s">
        <v>141</v>
      </c>
      <c r="H479" t="s">
        <v>101</v>
      </c>
      <c r="I479">
        <v>848</v>
      </c>
    </row>
    <row r="480" spans="1:9" ht="14.25" customHeight="1">
      <c r="A480" t="s">
        <v>13</v>
      </c>
      <c r="B480">
        <v>612</v>
      </c>
      <c r="C480" t="s">
        <v>236</v>
      </c>
      <c r="D480" t="s">
        <v>308</v>
      </c>
      <c r="E480" t="s">
        <v>103</v>
      </c>
      <c r="F480">
        <v>2062</v>
      </c>
      <c r="G480" t="s">
        <v>141</v>
      </c>
      <c r="H480" t="s">
        <v>101</v>
      </c>
      <c r="I480">
        <v>25</v>
      </c>
    </row>
    <row r="481" spans="1:9" ht="14.25" customHeight="1">
      <c r="A481" t="s">
        <v>13</v>
      </c>
      <c r="B481">
        <v>612</v>
      </c>
      <c r="C481" t="s">
        <v>236</v>
      </c>
      <c r="D481" t="s">
        <v>308</v>
      </c>
      <c r="E481" t="s">
        <v>103</v>
      </c>
      <c r="F481">
        <v>2062</v>
      </c>
      <c r="G481" t="s">
        <v>141</v>
      </c>
      <c r="H481" t="s">
        <v>101</v>
      </c>
      <c r="I481">
        <v>22</v>
      </c>
    </row>
    <row r="482" spans="1:9" ht="14.25" customHeight="1">
      <c r="A482" t="s">
        <v>13</v>
      </c>
      <c r="B482">
        <v>612</v>
      </c>
      <c r="C482" t="s">
        <v>236</v>
      </c>
      <c r="D482" t="s">
        <v>308</v>
      </c>
      <c r="E482" t="s">
        <v>103</v>
      </c>
      <c r="F482">
        <v>2062</v>
      </c>
      <c r="G482" t="s">
        <v>141</v>
      </c>
      <c r="H482" t="s">
        <v>101</v>
      </c>
      <c r="I482">
        <v>53</v>
      </c>
    </row>
    <row r="483" spans="1:9" ht="14.25" customHeight="1">
      <c r="A483" t="s">
        <v>13</v>
      </c>
      <c r="B483">
        <v>612</v>
      </c>
      <c r="C483" t="s">
        <v>236</v>
      </c>
      <c r="D483" t="s">
        <v>308</v>
      </c>
      <c r="E483" t="s">
        <v>103</v>
      </c>
      <c r="F483">
        <v>2062</v>
      </c>
      <c r="G483" t="s">
        <v>141</v>
      </c>
      <c r="H483" t="s">
        <v>101</v>
      </c>
      <c r="I483">
        <v>36</v>
      </c>
    </row>
    <row r="484" spans="1:9" ht="14.25" customHeight="1">
      <c r="A484" t="s">
        <v>13</v>
      </c>
      <c r="B484">
        <v>612</v>
      </c>
      <c r="C484" t="s">
        <v>236</v>
      </c>
      <c r="D484" t="s">
        <v>308</v>
      </c>
      <c r="E484" t="s">
        <v>103</v>
      </c>
      <c r="F484">
        <v>2062</v>
      </c>
      <c r="G484" t="s">
        <v>141</v>
      </c>
      <c r="H484" t="s">
        <v>101</v>
      </c>
      <c r="I484">
        <v>37</v>
      </c>
    </row>
    <row r="485" spans="1:9" ht="14.25" customHeight="1">
      <c r="A485" t="s">
        <v>13</v>
      </c>
      <c r="B485">
        <v>612</v>
      </c>
      <c r="C485" t="s">
        <v>236</v>
      </c>
      <c r="D485" t="s">
        <v>308</v>
      </c>
      <c r="E485" t="s">
        <v>103</v>
      </c>
      <c r="F485">
        <v>2062</v>
      </c>
      <c r="G485" t="s">
        <v>141</v>
      </c>
      <c r="H485" t="s">
        <v>101</v>
      </c>
      <c r="I485">
        <v>43.5</v>
      </c>
    </row>
    <row r="486" spans="1:9" ht="14.25" customHeight="1">
      <c r="A486" t="s">
        <v>13</v>
      </c>
      <c r="B486">
        <v>612</v>
      </c>
      <c r="C486" t="s">
        <v>236</v>
      </c>
      <c r="D486" t="s">
        <v>308</v>
      </c>
      <c r="E486" t="s">
        <v>103</v>
      </c>
      <c r="F486">
        <v>2062</v>
      </c>
      <c r="G486" t="s">
        <v>141</v>
      </c>
      <c r="H486" t="s">
        <v>101</v>
      </c>
      <c r="I486">
        <v>31</v>
      </c>
    </row>
    <row r="487" spans="1:9" ht="14.25" customHeight="1">
      <c r="A487" t="s">
        <v>13</v>
      </c>
      <c r="B487">
        <v>612</v>
      </c>
      <c r="C487" t="s">
        <v>236</v>
      </c>
      <c r="D487" t="s">
        <v>308</v>
      </c>
      <c r="E487" t="s">
        <v>103</v>
      </c>
      <c r="F487">
        <v>2062</v>
      </c>
      <c r="G487" t="s">
        <v>141</v>
      </c>
      <c r="H487" t="s">
        <v>101</v>
      </c>
      <c r="I487">
        <v>39</v>
      </c>
    </row>
    <row r="488" spans="1:9" ht="14.25" customHeight="1">
      <c r="A488" t="s">
        <v>13</v>
      </c>
      <c r="B488">
        <v>612</v>
      </c>
      <c r="C488" t="s">
        <v>236</v>
      </c>
      <c r="D488" t="s">
        <v>308</v>
      </c>
      <c r="E488" t="s">
        <v>103</v>
      </c>
      <c r="F488">
        <v>2062</v>
      </c>
      <c r="G488" t="s">
        <v>141</v>
      </c>
      <c r="H488" t="s">
        <v>101</v>
      </c>
      <c r="I488">
        <v>50</v>
      </c>
    </row>
    <row r="489" spans="1:9" ht="14.25" customHeight="1">
      <c r="A489" t="s">
        <v>13</v>
      </c>
      <c r="B489">
        <v>612</v>
      </c>
      <c r="C489" t="s">
        <v>236</v>
      </c>
      <c r="D489" t="s">
        <v>308</v>
      </c>
      <c r="E489" t="s">
        <v>103</v>
      </c>
      <c r="F489">
        <v>2062</v>
      </c>
      <c r="G489" t="s">
        <v>141</v>
      </c>
      <c r="H489" t="s">
        <v>101</v>
      </c>
      <c r="I489">
        <v>7.5</v>
      </c>
    </row>
    <row r="490" spans="1:9" ht="14.25" customHeight="1">
      <c r="A490" t="s">
        <v>13</v>
      </c>
      <c r="B490">
        <v>612</v>
      </c>
      <c r="C490" t="s">
        <v>236</v>
      </c>
      <c r="D490" t="s">
        <v>308</v>
      </c>
      <c r="E490" t="s">
        <v>103</v>
      </c>
      <c r="F490">
        <v>2062</v>
      </c>
      <c r="G490" t="s">
        <v>141</v>
      </c>
      <c r="H490" t="s">
        <v>101</v>
      </c>
      <c r="I490">
        <v>14</v>
      </c>
    </row>
    <row r="491" spans="1:9" ht="14.25" customHeight="1">
      <c r="A491" t="s">
        <v>13</v>
      </c>
      <c r="B491">
        <v>679</v>
      </c>
      <c r="C491" t="s">
        <v>30</v>
      </c>
      <c r="D491" t="s">
        <v>302</v>
      </c>
      <c r="E491" t="s">
        <v>103</v>
      </c>
      <c r="F491">
        <v>2009</v>
      </c>
      <c r="G491" t="s">
        <v>111</v>
      </c>
      <c r="H491" t="s">
        <v>101</v>
      </c>
      <c r="I491">
        <v>4</v>
      </c>
    </row>
    <row r="492" spans="1:9" ht="14.25" customHeight="1">
      <c r="A492" t="s">
        <v>13</v>
      </c>
      <c r="B492">
        <v>9800</v>
      </c>
      <c r="C492" t="s">
        <v>89</v>
      </c>
      <c r="D492" t="s">
        <v>89</v>
      </c>
      <c r="E492" t="s">
        <v>103</v>
      </c>
      <c r="F492">
        <v>2009</v>
      </c>
      <c r="G492" t="s">
        <v>111</v>
      </c>
      <c r="H492" t="s">
        <v>101</v>
      </c>
      <c r="I492">
        <v>8</v>
      </c>
    </row>
    <row r="493" spans="1:9" ht="14.25" customHeight="1">
      <c r="A493" t="s">
        <v>13</v>
      </c>
      <c r="B493">
        <v>50</v>
      </c>
      <c r="C493" t="s">
        <v>216</v>
      </c>
      <c r="D493" t="s">
        <v>89</v>
      </c>
      <c r="E493" t="s">
        <v>103</v>
      </c>
      <c r="F493">
        <v>2009</v>
      </c>
      <c r="G493" t="s">
        <v>111</v>
      </c>
      <c r="H493" t="s">
        <v>101</v>
      </c>
      <c r="I493">
        <v>3</v>
      </c>
    </row>
    <row r="494" spans="1:9" ht="14.25" customHeight="1">
      <c r="A494" t="s">
        <v>13</v>
      </c>
      <c r="B494">
        <v>360</v>
      </c>
      <c r="C494" t="s">
        <v>231</v>
      </c>
      <c r="D494" t="s">
        <v>302</v>
      </c>
      <c r="E494" t="s">
        <v>103</v>
      </c>
      <c r="F494">
        <v>2009</v>
      </c>
      <c r="G494" t="s">
        <v>111</v>
      </c>
      <c r="H494" t="s">
        <v>101</v>
      </c>
      <c r="I494">
        <v>10</v>
      </c>
    </row>
    <row r="495" spans="1:9" ht="14.25" customHeight="1">
      <c r="A495" t="s">
        <v>13</v>
      </c>
      <c r="B495">
        <v>225</v>
      </c>
      <c r="C495" t="s">
        <v>61</v>
      </c>
      <c r="D495" t="s">
        <v>314</v>
      </c>
      <c r="E495" t="s">
        <v>103</v>
      </c>
      <c r="F495">
        <v>2009</v>
      </c>
      <c r="G495" t="s">
        <v>111</v>
      </c>
      <c r="H495" t="s">
        <v>101</v>
      </c>
      <c r="I495">
        <v>57</v>
      </c>
    </row>
    <row r="496" spans="1:9" ht="14.25" customHeight="1">
      <c r="A496" t="s">
        <v>13</v>
      </c>
      <c r="B496">
        <v>9300</v>
      </c>
      <c r="C496" t="s">
        <v>155</v>
      </c>
      <c r="D496" t="s">
        <v>155</v>
      </c>
      <c r="E496" t="s">
        <v>103</v>
      </c>
      <c r="F496">
        <v>2009</v>
      </c>
      <c r="G496" t="s">
        <v>111</v>
      </c>
      <c r="H496" t="s">
        <v>101</v>
      </c>
      <c r="I496">
        <v>11</v>
      </c>
    </row>
    <row r="497" spans="1:9" ht="14.25" customHeight="1">
      <c r="A497" t="s">
        <v>13</v>
      </c>
      <c r="B497">
        <v>9300</v>
      </c>
      <c r="C497" t="s">
        <v>155</v>
      </c>
      <c r="D497" t="s">
        <v>155</v>
      </c>
      <c r="E497" t="s">
        <v>103</v>
      </c>
      <c r="F497">
        <v>2009</v>
      </c>
      <c r="G497" t="s">
        <v>111</v>
      </c>
      <c r="H497" t="s">
        <v>101</v>
      </c>
      <c r="I497">
        <v>34</v>
      </c>
    </row>
    <row r="498" spans="1:9" ht="14.25" customHeight="1">
      <c r="A498" t="s">
        <v>13</v>
      </c>
      <c r="B498">
        <v>2720</v>
      </c>
      <c r="C498" t="s">
        <v>208</v>
      </c>
      <c r="D498" t="s">
        <v>208</v>
      </c>
      <c r="E498" t="s">
        <v>103</v>
      </c>
      <c r="F498">
        <v>2009</v>
      </c>
      <c r="G498" t="s">
        <v>111</v>
      </c>
      <c r="H498" t="s">
        <v>101</v>
      </c>
      <c r="I498">
        <v>6</v>
      </c>
    </row>
    <row r="499" spans="1:9" ht="14.25" customHeight="1">
      <c r="A499" t="s">
        <v>13</v>
      </c>
      <c r="B499">
        <v>2720</v>
      </c>
      <c r="C499" t="s">
        <v>208</v>
      </c>
      <c r="D499" t="s">
        <v>208</v>
      </c>
      <c r="E499" t="s">
        <v>103</v>
      </c>
      <c r="F499">
        <v>2009</v>
      </c>
      <c r="G499" t="s">
        <v>111</v>
      </c>
      <c r="H499" t="s">
        <v>101</v>
      </c>
      <c r="I499">
        <v>5</v>
      </c>
    </row>
    <row r="500" spans="1:9" ht="14.25" customHeight="1">
      <c r="A500" t="s">
        <v>13</v>
      </c>
      <c r="B500">
        <v>2720</v>
      </c>
      <c r="C500" t="s">
        <v>208</v>
      </c>
      <c r="D500" t="s">
        <v>208</v>
      </c>
      <c r="E500" t="s">
        <v>103</v>
      </c>
      <c r="F500">
        <v>2009</v>
      </c>
      <c r="G500" t="s">
        <v>111</v>
      </c>
      <c r="H500" t="s">
        <v>101</v>
      </c>
      <c r="I500">
        <v>20</v>
      </c>
    </row>
    <row r="501" spans="1:9" ht="14.25" customHeight="1">
      <c r="A501" t="s">
        <v>13</v>
      </c>
      <c r="B501">
        <v>2720</v>
      </c>
      <c r="C501" t="s">
        <v>208</v>
      </c>
      <c r="D501" t="s">
        <v>208</v>
      </c>
      <c r="E501" t="s">
        <v>103</v>
      </c>
      <c r="F501">
        <v>2009</v>
      </c>
      <c r="G501" t="s">
        <v>111</v>
      </c>
      <c r="H501" t="s">
        <v>101</v>
      </c>
      <c r="I501">
        <v>4</v>
      </c>
    </row>
    <row r="502" spans="1:9" ht="14.25" customHeight="1">
      <c r="A502" t="s">
        <v>13</v>
      </c>
      <c r="B502">
        <v>2720</v>
      </c>
      <c r="C502" t="s">
        <v>208</v>
      </c>
      <c r="D502" t="s">
        <v>208</v>
      </c>
      <c r="E502" t="s">
        <v>103</v>
      </c>
      <c r="F502">
        <v>2009</v>
      </c>
      <c r="G502" t="s">
        <v>111</v>
      </c>
      <c r="H502" t="s">
        <v>101</v>
      </c>
      <c r="I502">
        <v>15</v>
      </c>
    </row>
    <row r="503" spans="1:9" ht="14.25" customHeight="1">
      <c r="A503" t="s">
        <v>13</v>
      </c>
      <c r="B503">
        <v>2720</v>
      </c>
      <c r="C503" t="s">
        <v>208</v>
      </c>
      <c r="D503" t="s">
        <v>208</v>
      </c>
      <c r="E503" t="s">
        <v>103</v>
      </c>
      <c r="F503">
        <v>2009</v>
      </c>
      <c r="G503" t="s">
        <v>111</v>
      </c>
      <c r="H503" t="s">
        <v>101</v>
      </c>
      <c r="I503">
        <v>6</v>
      </c>
    </row>
    <row r="504" spans="1:9" ht="14.25" customHeight="1">
      <c r="A504" t="s">
        <v>13</v>
      </c>
      <c r="B504">
        <v>2720</v>
      </c>
      <c r="C504" t="s">
        <v>208</v>
      </c>
      <c r="D504" t="s">
        <v>208</v>
      </c>
      <c r="E504" t="s">
        <v>103</v>
      </c>
      <c r="F504">
        <v>2009</v>
      </c>
      <c r="G504" t="s">
        <v>111</v>
      </c>
      <c r="H504" t="s">
        <v>101</v>
      </c>
      <c r="I504">
        <v>10</v>
      </c>
    </row>
    <row r="505" spans="1:9" ht="14.25" customHeight="1">
      <c r="A505" t="s">
        <v>13</v>
      </c>
      <c r="B505">
        <v>2720</v>
      </c>
      <c r="C505" t="s">
        <v>208</v>
      </c>
      <c r="D505" t="s">
        <v>208</v>
      </c>
      <c r="E505" t="s">
        <v>103</v>
      </c>
      <c r="F505">
        <v>2009</v>
      </c>
      <c r="G505" t="s">
        <v>111</v>
      </c>
      <c r="H505" t="s">
        <v>101</v>
      </c>
      <c r="I505">
        <v>10</v>
      </c>
    </row>
    <row r="506" spans="1:9" ht="14.25" customHeight="1">
      <c r="A506" t="s">
        <v>13</v>
      </c>
      <c r="B506">
        <v>316</v>
      </c>
      <c r="C506" t="s">
        <v>221</v>
      </c>
      <c r="D506" t="s">
        <v>304</v>
      </c>
      <c r="E506" t="s">
        <v>103</v>
      </c>
      <c r="F506">
        <v>2009</v>
      </c>
      <c r="G506" t="s">
        <v>111</v>
      </c>
      <c r="H506" t="s">
        <v>101</v>
      </c>
      <c r="I506">
        <v>4.5</v>
      </c>
    </row>
    <row r="507" spans="1:9" ht="14.25" customHeight="1">
      <c r="A507" t="s">
        <v>13</v>
      </c>
      <c r="B507">
        <v>858</v>
      </c>
      <c r="C507" t="s">
        <v>171</v>
      </c>
      <c r="D507" t="s">
        <v>305</v>
      </c>
      <c r="E507" t="s">
        <v>103</v>
      </c>
      <c r="F507">
        <v>2009</v>
      </c>
      <c r="G507" t="s">
        <v>111</v>
      </c>
      <c r="H507" t="s">
        <v>101</v>
      </c>
      <c r="I507">
        <v>4</v>
      </c>
    </row>
    <row r="508" spans="1:9" ht="14.25" customHeight="1">
      <c r="A508" t="s">
        <v>13</v>
      </c>
      <c r="B508">
        <v>858</v>
      </c>
      <c r="C508" t="s">
        <v>171</v>
      </c>
      <c r="D508" t="s">
        <v>305</v>
      </c>
      <c r="E508" t="s">
        <v>103</v>
      </c>
      <c r="F508">
        <v>2009</v>
      </c>
      <c r="G508" t="s">
        <v>111</v>
      </c>
      <c r="H508" t="s">
        <v>101</v>
      </c>
      <c r="I508">
        <v>5</v>
      </c>
    </row>
    <row r="509" spans="1:9" ht="14.25" customHeight="1">
      <c r="A509" t="s">
        <v>13</v>
      </c>
      <c r="B509">
        <v>858</v>
      </c>
      <c r="C509" t="s">
        <v>171</v>
      </c>
      <c r="D509" t="s">
        <v>305</v>
      </c>
      <c r="E509" t="s">
        <v>103</v>
      </c>
      <c r="F509">
        <v>2009</v>
      </c>
      <c r="G509" t="s">
        <v>111</v>
      </c>
      <c r="H509" t="s">
        <v>101</v>
      </c>
      <c r="I509">
        <v>3</v>
      </c>
    </row>
    <row r="510" spans="1:9" ht="14.25" customHeight="1">
      <c r="A510" t="s">
        <v>13</v>
      </c>
      <c r="B510">
        <v>223</v>
      </c>
      <c r="C510" t="s">
        <v>66</v>
      </c>
      <c r="D510" t="s">
        <v>314</v>
      </c>
      <c r="E510" t="s">
        <v>103</v>
      </c>
      <c r="F510">
        <v>2009</v>
      </c>
      <c r="G510" t="s">
        <v>111</v>
      </c>
      <c r="H510" t="s">
        <v>101</v>
      </c>
      <c r="I510">
        <v>26.5</v>
      </c>
    </row>
    <row r="511" spans="1:9" ht="14.25" customHeight="1">
      <c r="A511" t="s">
        <v>13</v>
      </c>
      <c r="B511">
        <v>7800</v>
      </c>
      <c r="C511" t="s">
        <v>63</v>
      </c>
      <c r="D511" t="s">
        <v>63</v>
      </c>
      <c r="E511" t="s">
        <v>103</v>
      </c>
      <c r="F511">
        <v>2009</v>
      </c>
      <c r="G511" t="s">
        <v>111</v>
      </c>
      <c r="H511" t="s">
        <v>101</v>
      </c>
      <c r="I511">
        <v>11</v>
      </c>
    </row>
    <row r="512" spans="1:9" ht="14.25" customHeight="1">
      <c r="A512" t="s">
        <v>13</v>
      </c>
      <c r="B512">
        <v>184</v>
      </c>
      <c r="C512" t="s">
        <v>154</v>
      </c>
      <c r="D512" t="s">
        <v>305</v>
      </c>
      <c r="E512" t="s">
        <v>103</v>
      </c>
      <c r="F512">
        <v>2009</v>
      </c>
      <c r="G512" t="s">
        <v>111</v>
      </c>
      <c r="H512" t="s">
        <v>101</v>
      </c>
      <c r="I512">
        <v>10</v>
      </c>
    </row>
    <row r="513" spans="1:9" ht="14.25" customHeight="1">
      <c r="A513" t="s">
        <v>13</v>
      </c>
      <c r="B513">
        <v>734</v>
      </c>
      <c r="C513" t="s">
        <v>163</v>
      </c>
      <c r="D513" t="s">
        <v>303</v>
      </c>
      <c r="E513" t="s">
        <v>103</v>
      </c>
      <c r="F513">
        <v>2010</v>
      </c>
      <c r="G513" t="s">
        <v>112</v>
      </c>
      <c r="H513" t="s">
        <v>101</v>
      </c>
      <c r="I513">
        <v>3</v>
      </c>
    </row>
    <row r="514" spans="1:9" ht="14.25" customHeight="1">
      <c r="A514" t="s">
        <v>13</v>
      </c>
      <c r="B514">
        <v>679</v>
      </c>
      <c r="C514" t="s">
        <v>30</v>
      </c>
      <c r="D514" t="s">
        <v>302</v>
      </c>
      <c r="E514" t="s">
        <v>103</v>
      </c>
      <c r="F514">
        <v>2011</v>
      </c>
      <c r="G514" t="s">
        <v>113</v>
      </c>
      <c r="H514" t="s">
        <v>101</v>
      </c>
      <c r="I514">
        <v>12</v>
      </c>
    </row>
    <row r="515" spans="1:9" ht="14.25" customHeight="1">
      <c r="A515" t="s">
        <v>13</v>
      </c>
      <c r="B515">
        <v>697</v>
      </c>
      <c r="C515" t="s">
        <v>21</v>
      </c>
      <c r="D515" t="s">
        <v>303</v>
      </c>
      <c r="E515" t="s">
        <v>103</v>
      </c>
      <c r="F515">
        <v>2011</v>
      </c>
      <c r="G515" t="s">
        <v>113</v>
      </c>
      <c r="H515" t="s">
        <v>101</v>
      </c>
      <c r="I515">
        <v>6</v>
      </c>
    </row>
    <row r="516" spans="1:9" ht="14.25" customHeight="1">
      <c r="A516" t="s">
        <v>13</v>
      </c>
      <c r="B516">
        <v>373</v>
      </c>
      <c r="C516" t="s">
        <v>67</v>
      </c>
      <c r="D516" t="s">
        <v>303</v>
      </c>
      <c r="E516" t="s">
        <v>103</v>
      </c>
      <c r="F516">
        <v>2011</v>
      </c>
      <c r="G516" t="s">
        <v>113</v>
      </c>
      <c r="H516" t="s">
        <v>101</v>
      </c>
      <c r="I516">
        <v>109</v>
      </c>
    </row>
    <row r="517" spans="1:9" ht="14.25" customHeight="1">
      <c r="A517" t="s">
        <v>13</v>
      </c>
      <c r="B517">
        <v>9800</v>
      </c>
      <c r="C517" t="s">
        <v>89</v>
      </c>
      <c r="D517" t="s">
        <v>89</v>
      </c>
      <c r="E517" t="s">
        <v>103</v>
      </c>
      <c r="F517">
        <v>2011</v>
      </c>
      <c r="G517" t="s">
        <v>113</v>
      </c>
      <c r="H517" t="s">
        <v>101</v>
      </c>
      <c r="I517">
        <v>8</v>
      </c>
    </row>
    <row r="518" spans="1:9" ht="14.25" customHeight="1">
      <c r="A518" t="s">
        <v>13</v>
      </c>
      <c r="B518">
        <v>50</v>
      </c>
      <c r="C518" t="s">
        <v>216</v>
      </c>
      <c r="D518" t="s">
        <v>89</v>
      </c>
      <c r="E518" t="s">
        <v>103</v>
      </c>
      <c r="F518">
        <v>2011</v>
      </c>
      <c r="G518" t="s">
        <v>113</v>
      </c>
      <c r="H518" t="s">
        <v>101</v>
      </c>
      <c r="I518">
        <v>29</v>
      </c>
    </row>
    <row r="519" spans="1:9" ht="14.25" customHeight="1">
      <c r="A519" t="s">
        <v>13</v>
      </c>
      <c r="B519">
        <v>225</v>
      </c>
      <c r="C519" t="s">
        <v>61</v>
      </c>
      <c r="D519" t="s">
        <v>314</v>
      </c>
      <c r="E519" t="s">
        <v>103</v>
      </c>
      <c r="F519">
        <v>2011</v>
      </c>
      <c r="G519" t="s">
        <v>113</v>
      </c>
      <c r="H519" t="s">
        <v>101</v>
      </c>
      <c r="I519">
        <v>204</v>
      </c>
    </row>
    <row r="520" spans="1:9" ht="14.25" customHeight="1">
      <c r="A520" t="s">
        <v>13</v>
      </c>
      <c r="B520">
        <v>734</v>
      </c>
      <c r="C520" t="s">
        <v>163</v>
      </c>
      <c r="D520" t="s">
        <v>303</v>
      </c>
      <c r="E520" t="s">
        <v>103</v>
      </c>
      <c r="F520">
        <v>2011</v>
      </c>
      <c r="G520" t="s">
        <v>113</v>
      </c>
      <c r="H520" t="s">
        <v>101</v>
      </c>
      <c r="I520">
        <v>4</v>
      </c>
    </row>
    <row r="521" spans="1:9" ht="14.25" customHeight="1">
      <c r="A521" t="s">
        <v>13</v>
      </c>
      <c r="B521">
        <v>9300</v>
      </c>
      <c r="C521" t="s">
        <v>155</v>
      </c>
      <c r="D521" t="s">
        <v>155</v>
      </c>
      <c r="E521" t="s">
        <v>103</v>
      </c>
      <c r="F521">
        <v>2011</v>
      </c>
      <c r="G521" t="s">
        <v>113</v>
      </c>
      <c r="H521" t="s">
        <v>101</v>
      </c>
      <c r="I521">
        <v>10</v>
      </c>
    </row>
    <row r="522" spans="1:9" ht="14.25" customHeight="1">
      <c r="A522" t="s">
        <v>13</v>
      </c>
      <c r="B522">
        <v>9300</v>
      </c>
      <c r="C522" t="s">
        <v>155</v>
      </c>
      <c r="D522" t="s">
        <v>155</v>
      </c>
      <c r="E522" t="s">
        <v>103</v>
      </c>
      <c r="F522">
        <v>2011</v>
      </c>
      <c r="G522" t="s">
        <v>113</v>
      </c>
      <c r="H522" t="s">
        <v>101</v>
      </c>
      <c r="I522">
        <v>11.41</v>
      </c>
    </row>
    <row r="523" spans="1:9" ht="14.25" customHeight="1">
      <c r="A523" t="s">
        <v>13</v>
      </c>
      <c r="B523">
        <v>9300</v>
      </c>
      <c r="C523" t="s">
        <v>155</v>
      </c>
      <c r="D523" t="s">
        <v>155</v>
      </c>
      <c r="E523" t="s">
        <v>103</v>
      </c>
      <c r="F523">
        <v>2011</v>
      </c>
      <c r="G523" t="s">
        <v>113</v>
      </c>
      <c r="H523" t="s">
        <v>101</v>
      </c>
      <c r="I523">
        <v>3</v>
      </c>
    </row>
    <row r="524" spans="1:9" ht="14.25" customHeight="1">
      <c r="A524" t="s">
        <v>13</v>
      </c>
      <c r="B524">
        <v>9300</v>
      </c>
      <c r="C524" t="s">
        <v>155</v>
      </c>
      <c r="D524" t="s">
        <v>155</v>
      </c>
      <c r="E524" t="s">
        <v>103</v>
      </c>
      <c r="F524">
        <v>2011</v>
      </c>
      <c r="G524" t="s">
        <v>113</v>
      </c>
      <c r="H524" t="s">
        <v>101</v>
      </c>
      <c r="I524">
        <v>3</v>
      </c>
    </row>
    <row r="525" spans="1:9" ht="14.25" customHeight="1">
      <c r="A525" t="s">
        <v>13</v>
      </c>
      <c r="B525">
        <v>219</v>
      </c>
      <c r="C525" t="s">
        <v>22</v>
      </c>
      <c r="D525" t="s">
        <v>303</v>
      </c>
      <c r="E525" t="s">
        <v>103</v>
      </c>
      <c r="F525">
        <v>2011</v>
      </c>
      <c r="G525" t="s">
        <v>113</v>
      </c>
      <c r="H525" t="s">
        <v>101</v>
      </c>
      <c r="I525">
        <v>7</v>
      </c>
    </row>
    <row r="526" spans="1:9" ht="14.25" customHeight="1">
      <c r="A526" t="s">
        <v>13</v>
      </c>
      <c r="B526">
        <v>2720</v>
      </c>
      <c r="C526" t="s">
        <v>208</v>
      </c>
      <c r="D526" t="s">
        <v>208</v>
      </c>
      <c r="E526" t="s">
        <v>103</v>
      </c>
      <c r="F526">
        <v>2011</v>
      </c>
      <c r="G526" t="s">
        <v>113</v>
      </c>
      <c r="H526" t="s">
        <v>101</v>
      </c>
      <c r="I526">
        <v>40</v>
      </c>
    </row>
    <row r="527" spans="1:9" ht="14.25" customHeight="1">
      <c r="A527" t="s">
        <v>13</v>
      </c>
      <c r="B527">
        <v>183</v>
      </c>
      <c r="C527" t="s">
        <v>43</v>
      </c>
      <c r="D527" t="s">
        <v>305</v>
      </c>
      <c r="E527" t="s">
        <v>103</v>
      </c>
      <c r="F527">
        <v>2011</v>
      </c>
      <c r="G527" t="s">
        <v>113</v>
      </c>
      <c r="H527" t="s">
        <v>101</v>
      </c>
      <c r="I527">
        <v>303</v>
      </c>
    </row>
    <row r="528" spans="1:9" ht="14.25" customHeight="1">
      <c r="A528" t="s">
        <v>13</v>
      </c>
      <c r="B528">
        <v>217</v>
      </c>
      <c r="C528" t="s">
        <v>24</v>
      </c>
      <c r="D528" t="s">
        <v>303</v>
      </c>
      <c r="E528" t="s">
        <v>103</v>
      </c>
      <c r="F528">
        <v>2011</v>
      </c>
      <c r="G528" t="s">
        <v>113</v>
      </c>
      <c r="H528" t="s">
        <v>101</v>
      </c>
      <c r="I528">
        <v>7</v>
      </c>
    </row>
    <row r="529" spans="1:9" ht="14.25" customHeight="1">
      <c r="A529" t="s">
        <v>13</v>
      </c>
      <c r="B529">
        <v>190</v>
      </c>
      <c r="C529" t="s">
        <v>17</v>
      </c>
      <c r="D529" t="s">
        <v>303</v>
      </c>
      <c r="E529" t="s">
        <v>103</v>
      </c>
      <c r="F529">
        <v>2011</v>
      </c>
      <c r="G529" t="s">
        <v>113</v>
      </c>
      <c r="H529" t="s">
        <v>101</v>
      </c>
      <c r="I529">
        <v>4</v>
      </c>
    </row>
    <row r="530" spans="1:9" ht="14.25" customHeight="1">
      <c r="A530" t="s">
        <v>13</v>
      </c>
      <c r="B530">
        <v>316</v>
      </c>
      <c r="C530" t="s">
        <v>221</v>
      </c>
      <c r="D530" t="s">
        <v>304</v>
      </c>
      <c r="E530" t="s">
        <v>103</v>
      </c>
      <c r="F530">
        <v>2011</v>
      </c>
      <c r="G530" t="s">
        <v>113</v>
      </c>
      <c r="H530" t="s">
        <v>101</v>
      </c>
      <c r="I530">
        <v>5</v>
      </c>
    </row>
    <row r="531" spans="1:9" ht="14.25" customHeight="1">
      <c r="A531" t="s">
        <v>13</v>
      </c>
      <c r="B531">
        <v>689</v>
      </c>
      <c r="C531" t="s">
        <v>233</v>
      </c>
      <c r="D531" t="s">
        <v>308</v>
      </c>
      <c r="E531" t="s">
        <v>103</v>
      </c>
      <c r="F531">
        <v>2011</v>
      </c>
      <c r="G531" t="s">
        <v>113</v>
      </c>
      <c r="H531" t="s">
        <v>101</v>
      </c>
      <c r="I531">
        <v>5</v>
      </c>
    </row>
    <row r="532" spans="1:9" ht="14.25" customHeight="1">
      <c r="A532" t="s">
        <v>13</v>
      </c>
      <c r="B532">
        <v>344</v>
      </c>
      <c r="C532" t="s">
        <v>77</v>
      </c>
      <c r="D532" t="s">
        <v>314</v>
      </c>
      <c r="E532" t="s">
        <v>103</v>
      </c>
      <c r="F532">
        <v>2011</v>
      </c>
      <c r="G532" t="s">
        <v>113</v>
      </c>
      <c r="H532" t="s">
        <v>101</v>
      </c>
      <c r="I532">
        <v>60</v>
      </c>
    </row>
    <row r="533" spans="1:9" ht="14.25" customHeight="1">
      <c r="A533" t="s">
        <v>13</v>
      </c>
      <c r="B533">
        <v>648</v>
      </c>
      <c r="C533" t="s">
        <v>76</v>
      </c>
      <c r="D533" t="s">
        <v>314</v>
      </c>
      <c r="E533" t="s">
        <v>103</v>
      </c>
      <c r="F533">
        <v>2011</v>
      </c>
      <c r="G533" t="s">
        <v>113</v>
      </c>
      <c r="H533" t="s">
        <v>101</v>
      </c>
      <c r="I533">
        <v>92</v>
      </c>
    </row>
    <row r="534" spans="1:9" ht="14.25" customHeight="1">
      <c r="A534" t="s">
        <v>13</v>
      </c>
      <c r="B534">
        <v>157</v>
      </c>
      <c r="C534" t="s">
        <v>25</v>
      </c>
      <c r="D534" t="s">
        <v>313</v>
      </c>
      <c r="E534" t="s">
        <v>103</v>
      </c>
      <c r="F534">
        <v>2011</v>
      </c>
      <c r="G534" t="s">
        <v>113</v>
      </c>
      <c r="H534" t="s">
        <v>101</v>
      </c>
      <c r="I534">
        <v>5</v>
      </c>
    </row>
    <row r="535" spans="1:9" ht="14.25" customHeight="1">
      <c r="A535" t="s">
        <v>13</v>
      </c>
      <c r="B535">
        <v>198</v>
      </c>
      <c r="C535" t="s">
        <v>15</v>
      </c>
      <c r="D535" t="s">
        <v>305</v>
      </c>
      <c r="E535" t="s">
        <v>103</v>
      </c>
      <c r="F535">
        <v>2011</v>
      </c>
      <c r="G535" t="s">
        <v>113</v>
      </c>
      <c r="H535" t="s">
        <v>101</v>
      </c>
      <c r="I535">
        <v>20</v>
      </c>
    </row>
    <row r="536" spans="1:9" ht="14.25" customHeight="1">
      <c r="A536" t="s">
        <v>13</v>
      </c>
      <c r="B536">
        <v>175</v>
      </c>
      <c r="C536" t="s">
        <v>146</v>
      </c>
      <c r="D536" t="s">
        <v>303</v>
      </c>
      <c r="E536" t="s">
        <v>103</v>
      </c>
      <c r="F536">
        <v>2012</v>
      </c>
      <c r="G536" t="s">
        <v>114</v>
      </c>
      <c r="H536" t="s">
        <v>101</v>
      </c>
      <c r="I536">
        <v>20</v>
      </c>
    </row>
    <row r="537" spans="1:9" ht="14.25" customHeight="1">
      <c r="A537" t="s">
        <v>13</v>
      </c>
      <c r="B537">
        <v>373</v>
      </c>
      <c r="C537" t="s">
        <v>67</v>
      </c>
      <c r="D537" t="s">
        <v>303</v>
      </c>
      <c r="E537" t="s">
        <v>103</v>
      </c>
      <c r="F537">
        <v>2012</v>
      </c>
      <c r="G537" t="s">
        <v>114</v>
      </c>
      <c r="H537" t="s">
        <v>101</v>
      </c>
      <c r="I537">
        <v>5</v>
      </c>
    </row>
    <row r="538" spans="1:9" ht="14.25" customHeight="1">
      <c r="A538" t="s">
        <v>13</v>
      </c>
      <c r="B538">
        <v>326</v>
      </c>
      <c r="C538" t="s">
        <v>18</v>
      </c>
      <c r="D538" t="s">
        <v>303</v>
      </c>
      <c r="E538" t="s">
        <v>103</v>
      </c>
      <c r="F538">
        <v>2012</v>
      </c>
      <c r="G538" t="s">
        <v>114</v>
      </c>
      <c r="H538" t="s">
        <v>101</v>
      </c>
      <c r="I538">
        <v>5.5</v>
      </c>
    </row>
    <row r="539" spans="1:9" ht="14.25" customHeight="1">
      <c r="A539" t="s">
        <v>13</v>
      </c>
      <c r="B539">
        <v>9800</v>
      </c>
      <c r="C539" t="s">
        <v>89</v>
      </c>
      <c r="D539" t="s">
        <v>89</v>
      </c>
      <c r="E539" t="s">
        <v>103</v>
      </c>
      <c r="F539">
        <v>2012</v>
      </c>
      <c r="G539" t="s">
        <v>114</v>
      </c>
      <c r="H539" t="s">
        <v>101</v>
      </c>
      <c r="I539">
        <v>20</v>
      </c>
    </row>
    <row r="540" spans="1:9" ht="14.25" customHeight="1">
      <c r="A540" t="s">
        <v>13</v>
      </c>
      <c r="B540">
        <v>9800</v>
      </c>
      <c r="C540" t="s">
        <v>89</v>
      </c>
      <c r="D540" t="s">
        <v>89</v>
      </c>
      <c r="E540" t="s">
        <v>103</v>
      </c>
      <c r="F540">
        <v>2012</v>
      </c>
      <c r="G540" t="s">
        <v>114</v>
      </c>
      <c r="H540" t="s">
        <v>101</v>
      </c>
      <c r="I540">
        <v>25</v>
      </c>
    </row>
    <row r="541" spans="1:9" ht="14.25" customHeight="1">
      <c r="A541" t="s">
        <v>13</v>
      </c>
      <c r="B541">
        <v>9800</v>
      </c>
      <c r="C541" t="s">
        <v>89</v>
      </c>
      <c r="D541" t="s">
        <v>89</v>
      </c>
      <c r="E541" t="s">
        <v>103</v>
      </c>
      <c r="F541">
        <v>2012</v>
      </c>
      <c r="G541" t="s">
        <v>114</v>
      </c>
      <c r="H541" t="s">
        <v>101</v>
      </c>
      <c r="I541">
        <v>15</v>
      </c>
    </row>
    <row r="542" spans="1:9" ht="14.25" customHeight="1">
      <c r="A542" t="s">
        <v>13</v>
      </c>
      <c r="B542">
        <v>9800</v>
      </c>
      <c r="C542" t="s">
        <v>89</v>
      </c>
      <c r="D542" t="s">
        <v>89</v>
      </c>
      <c r="E542" t="s">
        <v>103</v>
      </c>
      <c r="F542">
        <v>2012</v>
      </c>
      <c r="G542" t="s">
        <v>114</v>
      </c>
      <c r="H542" t="s">
        <v>101</v>
      </c>
      <c r="I542">
        <v>38</v>
      </c>
    </row>
    <row r="543" spans="1:9" ht="14.25" customHeight="1">
      <c r="A543" t="s">
        <v>13</v>
      </c>
      <c r="B543">
        <v>617</v>
      </c>
      <c r="C543" t="s">
        <v>168</v>
      </c>
      <c r="D543" t="s">
        <v>314</v>
      </c>
      <c r="E543" t="s">
        <v>103</v>
      </c>
      <c r="F543">
        <v>2012</v>
      </c>
      <c r="G543" t="s">
        <v>114</v>
      </c>
      <c r="H543" t="s">
        <v>101</v>
      </c>
      <c r="I543">
        <v>100</v>
      </c>
    </row>
    <row r="544" spans="1:9" ht="14.25" customHeight="1">
      <c r="A544" t="s">
        <v>13</v>
      </c>
      <c r="B544">
        <v>33</v>
      </c>
      <c r="C544" t="s">
        <v>86</v>
      </c>
      <c r="D544" t="s">
        <v>308</v>
      </c>
      <c r="E544" t="s">
        <v>103</v>
      </c>
      <c r="F544">
        <v>2012</v>
      </c>
      <c r="G544" t="s">
        <v>114</v>
      </c>
      <c r="H544" t="s">
        <v>101</v>
      </c>
      <c r="I544">
        <v>3</v>
      </c>
    </row>
    <row r="545" spans="1:9" ht="14.25" customHeight="1">
      <c r="A545" t="s">
        <v>13</v>
      </c>
      <c r="B545">
        <v>33</v>
      </c>
      <c r="C545" t="s">
        <v>86</v>
      </c>
      <c r="D545" t="s">
        <v>308</v>
      </c>
      <c r="E545" t="s">
        <v>103</v>
      </c>
      <c r="F545">
        <v>2012</v>
      </c>
      <c r="G545" t="s">
        <v>114</v>
      </c>
      <c r="H545" t="s">
        <v>101</v>
      </c>
      <c r="I545">
        <v>29</v>
      </c>
    </row>
    <row r="546" spans="1:9" ht="14.25" customHeight="1">
      <c r="A546" t="s">
        <v>13</v>
      </c>
      <c r="B546">
        <v>360</v>
      </c>
      <c r="C546" t="s">
        <v>231</v>
      </c>
      <c r="D546" t="s">
        <v>302</v>
      </c>
      <c r="E546" t="s">
        <v>103</v>
      </c>
      <c r="F546">
        <v>2012</v>
      </c>
      <c r="G546" t="s">
        <v>114</v>
      </c>
      <c r="H546" t="s">
        <v>101</v>
      </c>
      <c r="I546">
        <v>2</v>
      </c>
    </row>
    <row r="547" spans="1:9" ht="14.25" customHeight="1">
      <c r="A547" t="s">
        <v>13</v>
      </c>
      <c r="B547">
        <v>360</v>
      </c>
      <c r="C547" t="s">
        <v>231</v>
      </c>
      <c r="D547" t="s">
        <v>302</v>
      </c>
      <c r="E547" t="s">
        <v>103</v>
      </c>
      <c r="F547">
        <v>2012</v>
      </c>
      <c r="G547" t="s">
        <v>114</v>
      </c>
      <c r="H547" t="s">
        <v>101</v>
      </c>
      <c r="I547">
        <v>13</v>
      </c>
    </row>
    <row r="548" spans="1:9" ht="14.25" customHeight="1">
      <c r="A548" t="s">
        <v>13</v>
      </c>
      <c r="B548">
        <v>360</v>
      </c>
      <c r="C548" t="s">
        <v>231</v>
      </c>
      <c r="D548" t="s">
        <v>302</v>
      </c>
      <c r="E548" t="s">
        <v>103</v>
      </c>
      <c r="F548">
        <v>2012</v>
      </c>
      <c r="G548" t="s">
        <v>114</v>
      </c>
      <c r="H548" t="s">
        <v>101</v>
      </c>
      <c r="I548">
        <v>17</v>
      </c>
    </row>
    <row r="549" spans="1:9" ht="14.25" customHeight="1">
      <c r="A549" t="s">
        <v>13</v>
      </c>
      <c r="B549">
        <v>360</v>
      </c>
      <c r="C549" t="s">
        <v>231</v>
      </c>
      <c r="D549" t="s">
        <v>302</v>
      </c>
      <c r="E549" t="s">
        <v>103</v>
      </c>
      <c r="F549">
        <v>2012</v>
      </c>
      <c r="G549" t="s">
        <v>114</v>
      </c>
      <c r="H549" t="s">
        <v>101</v>
      </c>
      <c r="I549">
        <v>5</v>
      </c>
    </row>
    <row r="550" spans="1:9" ht="14.25" customHeight="1">
      <c r="A550" t="s">
        <v>13</v>
      </c>
      <c r="B550">
        <v>239</v>
      </c>
      <c r="C550" t="s">
        <v>145</v>
      </c>
      <c r="D550" t="s">
        <v>305</v>
      </c>
      <c r="E550" t="s">
        <v>103</v>
      </c>
      <c r="F550">
        <v>2012</v>
      </c>
      <c r="G550" t="s">
        <v>114</v>
      </c>
      <c r="H550" t="s">
        <v>101</v>
      </c>
      <c r="I550">
        <v>43</v>
      </c>
    </row>
    <row r="551" spans="1:9" ht="14.25" customHeight="1">
      <c r="A551" t="s">
        <v>13</v>
      </c>
      <c r="B551">
        <v>734</v>
      </c>
      <c r="C551" t="s">
        <v>163</v>
      </c>
      <c r="D551" t="s">
        <v>303</v>
      </c>
      <c r="E551" t="s">
        <v>103</v>
      </c>
      <c r="F551">
        <v>2012</v>
      </c>
      <c r="G551" t="s">
        <v>114</v>
      </c>
      <c r="H551" t="s">
        <v>101</v>
      </c>
      <c r="I551">
        <v>9</v>
      </c>
    </row>
    <row r="552" spans="1:9" ht="14.25" customHeight="1">
      <c r="A552" t="s">
        <v>13</v>
      </c>
      <c r="B552">
        <v>734</v>
      </c>
      <c r="C552" t="s">
        <v>163</v>
      </c>
      <c r="D552" t="s">
        <v>303</v>
      </c>
      <c r="E552" t="s">
        <v>103</v>
      </c>
      <c r="F552">
        <v>2012</v>
      </c>
      <c r="G552" t="s">
        <v>114</v>
      </c>
      <c r="H552" t="s">
        <v>101</v>
      </c>
      <c r="I552">
        <v>9</v>
      </c>
    </row>
    <row r="553" spans="1:9" ht="14.25" customHeight="1">
      <c r="A553" t="s">
        <v>13</v>
      </c>
      <c r="B553">
        <v>734</v>
      </c>
      <c r="C553" t="s">
        <v>163</v>
      </c>
      <c r="D553" t="s">
        <v>303</v>
      </c>
      <c r="E553" t="s">
        <v>103</v>
      </c>
      <c r="F553">
        <v>2012</v>
      </c>
      <c r="G553" t="s">
        <v>114</v>
      </c>
      <c r="H553" t="s">
        <v>101</v>
      </c>
      <c r="I553">
        <v>13</v>
      </c>
    </row>
    <row r="554" spans="1:9" ht="14.25" customHeight="1">
      <c r="A554" t="s">
        <v>13</v>
      </c>
      <c r="B554">
        <v>734</v>
      </c>
      <c r="C554" t="s">
        <v>163</v>
      </c>
      <c r="D554" t="s">
        <v>303</v>
      </c>
      <c r="E554" t="s">
        <v>103</v>
      </c>
      <c r="F554">
        <v>2012</v>
      </c>
      <c r="G554" t="s">
        <v>114</v>
      </c>
      <c r="H554" t="s">
        <v>101</v>
      </c>
      <c r="I554">
        <v>4</v>
      </c>
    </row>
    <row r="555" spans="1:9" ht="14.25" customHeight="1">
      <c r="A555" t="s">
        <v>13</v>
      </c>
      <c r="B555">
        <v>734</v>
      </c>
      <c r="C555" t="s">
        <v>163</v>
      </c>
      <c r="D555" t="s">
        <v>303</v>
      </c>
      <c r="E555" t="s">
        <v>103</v>
      </c>
      <c r="F555">
        <v>2012</v>
      </c>
      <c r="G555" t="s">
        <v>114</v>
      </c>
      <c r="H555" t="s">
        <v>101</v>
      </c>
      <c r="I555">
        <v>3</v>
      </c>
    </row>
    <row r="556" spans="1:9" ht="14.25" customHeight="1">
      <c r="A556" t="s">
        <v>13</v>
      </c>
      <c r="B556">
        <v>9700</v>
      </c>
      <c r="C556" t="s">
        <v>37</v>
      </c>
      <c r="D556" t="s">
        <v>37</v>
      </c>
      <c r="E556" t="s">
        <v>103</v>
      </c>
      <c r="F556">
        <v>2012</v>
      </c>
      <c r="G556" t="s">
        <v>114</v>
      </c>
      <c r="H556" t="s">
        <v>101</v>
      </c>
      <c r="I556">
        <v>25</v>
      </c>
    </row>
    <row r="557" spans="1:9" ht="14.25" customHeight="1">
      <c r="A557" t="s">
        <v>13</v>
      </c>
      <c r="B557">
        <v>9300</v>
      </c>
      <c r="C557" t="s">
        <v>155</v>
      </c>
      <c r="D557" t="s">
        <v>155</v>
      </c>
      <c r="E557" t="s">
        <v>103</v>
      </c>
      <c r="F557">
        <v>2012</v>
      </c>
      <c r="G557" t="s">
        <v>114</v>
      </c>
      <c r="H557" t="s">
        <v>101</v>
      </c>
      <c r="I557">
        <v>26</v>
      </c>
    </row>
    <row r="558" spans="1:9" ht="14.25" customHeight="1">
      <c r="A558" t="s">
        <v>13</v>
      </c>
      <c r="B558">
        <v>9300</v>
      </c>
      <c r="C558" t="s">
        <v>155</v>
      </c>
      <c r="D558" t="s">
        <v>155</v>
      </c>
      <c r="E558" t="s">
        <v>103</v>
      </c>
      <c r="F558">
        <v>2012</v>
      </c>
      <c r="G558" t="s">
        <v>114</v>
      </c>
      <c r="H558" t="s">
        <v>101</v>
      </c>
      <c r="I558">
        <v>1</v>
      </c>
    </row>
    <row r="559" spans="1:9" ht="14.25" customHeight="1">
      <c r="A559" t="s">
        <v>13</v>
      </c>
      <c r="B559">
        <v>9300</v>
      </c>
      <c r="C559" t="s">
        <v>155</v>
      </c>
      <c r="D559" t="s">
        <v>155</v>
      </c>
      <c r="E559" t="s">
        <v>103</v>
      </c>
      <c r="F559">
        <v>2012</v>
      </c>
      <c r="G559" t="s">
        <v>114</v>
      </c>
      <c r="H559" t="s">
        <v>101</v>
      </c>
      <c r="I559">
        <v>2</v>
      </c>
    </row>
    <row r="560" spans="1:9" ht="14.25" customHeight="1">
      <c r="A560" t="s">
        <v>13</v>
      </c>
      <c r="B560">
        <v>9300</v>
      </c>
      <c r="C560" t="s">
        <v>155</v>
      </c>
      <c r="D560" t="s">
        <v>155</v>
      </c>
      <c r="E560" t="s">
        <v>103</v>
      </c>
      <c r="F560">
        <v>2012</v>
      </c>
      <c r="G560" t="s">
        <v>114</v>
      </c>
      <c r="H560" t="s">
        <v>101</v>
      </c>
      <c r="I560">
        <v>3</v>
      </c>
    </row>
    <row r="561" spans="1:9" ht="14.25" customHeight="1">
      <c r="A561" t="s">
        <v>13</v>
      </c>
      <c r="B561">
        <v>9300</v>
      </c>
      <c r="C561" t="s">
        <v>155</v>
      </c>
      <c r="D561" t="s">
        <v>155</v>
      </c>
      <c r="E561" t="s">
        <v>103</v>
      </c>
      <c r="F561">
        <v>2012</v>
      </c>
      <c r="G561" t="s">
        <v>114</v>
      </c>
      <c r="H561" t="s">
        <v>101</v>
      </c>
      <c r="I561">
        <v>24</v>
      </c>
    </row>
    <row r="562" spans="1:9" ht="14.25" customHeight="1">
      <c r="A562" t="s">
        <v>13</v>
      </c>
      <c r="B562">
        <v>9300</v>
      </c>
      <c r="C562" t="s">
        <v>155</v>
      </c>
      <c r="D562" t="s">
        <v>155</v>
      </c>
      <c r="E562" t="s">
        <v>103</v>
      </c>
      <c r="F562">
        <v>2012</v>
      </c>
      <c r="G562" t="s">
        <v>114</v>
      </c>
      <c r="H562" t="s">
        <v>101</v>
      </c>
      <c r="I562">
        <v>5</v>
      </c>
    </row>
    <row r="563" spans="1:9" ht="14.25" customHeight="1">
      <c r="A563" t="s">
        <v>13</v>
      </c>
      <c r="B563">
        <v>9300</v>
      </c>
      <c r="C563" t="s">
        <v>155</v>
      </c>
      <c r="D563" t="s">
        <v>155</v>
      </c>
      <c r="E563" t="s">
        <v>103</v>
      </c>
      <c r="F563">
        <v>2012</v>
      </c>
      <c r="G563" t="s">
        <v>114</v>
      </c>
      <c r="H563" t="s">
        <v>101</v>
      </c>
      <c r="I563">
        <v>8</v>
      </c>
    </row>
    <row r="564" spans="1:9" ht="14.25" customHeight="1">
      <c r="A564" t="s">
        <v>13</v>
      </c>
      <c r="B564">
        <v>9300</v>
      </c>
      <c r="C564" t="s">
        <v>155</v>
      </c>
      <c r="D564" t="s">
        <v>155</v>
      </c>
      <c r="E564" t="s">
        <v>103</v>
      </c>
      <c r="F564">
        <v>2012</v>
      </c>
      <c r="G564" t="s">
        <v>114</v>
      </c>
      <c r="H564" t="s">
        <v>101</v>
      </c>
      <c r="I564">
        <v>4.5</v>
      </c>
    </row>
    <row r="565" spans="1:9" ht="14.25" customHeight="1">
      <c r="A565" t="s">
        <v>13</v>
      </c>
      <c r="B565">
        <v>1290</v>
      </c>
      <c r="C565" t="s">
        <v>245</v>
      </c>
      <c r="D565" s="1" t="s">
        <v>245</v>
      </c>
      <c r="E565" t="s">
        <v>103</v>
      </c>
      <c r="F565">
        <v>2012</v>
      </c>
      <c r="G565" t="s">
        <v>114</v>
      </c>
      <c r="H565" t="s">
        <v>101</v>
      </c>
      <c r="I565">
        <v>20</v>
      </c>
    </row>
    <row r="566" spans="1:9" ht="14.25" customHeight="1">
      <c r="A566" t="s">
        <v>13</v>
      </c>
      <c r="B566">
        <v>717</v>
      </c>
      <c r="C566" t="s">
        <v>14</v>
      </c>
      <c r="D566" t="s">
        <v>305</v>
      </c>
      <c r="E566" t="s">
        <v>103</v>
      </c>
      <c r="F566">
        <v>2012</v>
      </c>
      <c r="G566" t="s">
        <v>114</v>
      </c>
      <c r="H566" t="s">
        <v>101</v>
      </c>
      <c r="I566">
        <v>290</v>
      </c>
    </row>
    <row r="567" spans="1:9" ht="14.25" customHeight="1">
      <c r="A567" t="s">
        <v>13</v>
      </c>
      <c r="B567">
        <v>205</v>
      </c>
      <c r="C567" t="s">
        <v>160</v>
      </c>
      <c r="D567" t="s">
        <v>303</v>
      </c>
      <c r="E567" t="s">
        <v>103</v>
      </c>
      <c r="F567">
        <v>2012</v>
      </c>
      <c r="G567" t="s">
        <v>114</v>
      </c>
      <c r="H567" t="s">
        <v>101</v>
      </c>
      <c r="I567">
        <v>2</v>
      </c>
    </row>
    <row r="568" spans="1:9" ht="14.25" customHeight="1">
      <c r="A568" t="s">
        <v>13</v>
      </c>
      <c r="B568">
        <v>205</v>
      </c>
      <c r="C568" t="s">
        <v>160</v>
      </c>
      <c r="D568" t="s">
        <v>303</v>
      </c>
      <c r="E568" t="s">
        <v>103</v>
      </c>
      <c r="F568">
        <v>2012</v>
      </c>
      <c r="G568" t="s">
        <v>114</v>
      </c>
      <c r="H568" t="s">
        <v>101</v>
      </c>
      <c r="I568">
        <v>11</v>
      </c>
    </row>
    <row r="569" spans="1:9" ht="14.25" customHeight="1">
      <c r="A569" t="s">
        <v>13</v>
      </c>
      <c r="B569">
        <v>6500</v>
      </c>
      <c r="C569" t="s">
        <v>84</v>
      </c>
      <c r="D569" t="s">
        <v>84</v>
      </c>
      <c r="E569" t="s">
        <v>103</v>
      </c>
      <c r="F569">
        <v>2012</v>
      </c>
      <c r="G569" t="s">
        <v>114</v>
      </c>
      <c r="H569" t="s">
        <v>101</v>
      </c>
      <c r="I569">
        <v>22</v>
      </c>
    </row>
    <row r="570" spans="1:9" ht="14.25" customHeight="1">
      <c r="A570" t="s">
        <v>13</v>
      </c>
      <c r="B570">
        <v>219</v>
      </c>
      <c r="C570" t="s">
        <v>22</v>
      </c>
      <c r="D570" t="s">
        <v>303</v>
      </c>
      <c r="E570" t="s">
        <v>103</v>
      </c>
      <c r="F570">
        <v>2012</v>
      </c>
      <c r="G570" t="s">
        <v>114</v>
      </c>
      <c r="H570" t="s">
        <v>101</v>
      </c>
      <c r="I570">
        <v>6</v>
      </c>
    </row>
    <row r="571" spans="1:9" ht="14.25" customHeight="1">
      <c r="A571" t="s">
        <v>13</v>
      </c>
      <c r="B571">
        <v>162</v>
      </c>
      <c r="C571" t="s">
        <v>44</v>
      </c>
      <c r="D571" t="s">
        <v>313</v>
      </c>
      <c r="E571" t="s">
        <v>103</v>
      </c>
      <c r="F571">
        <v>2012</v>
      </c>
      <c r="G571" t="s">
        <v>114</v>
      </c>
      <c r="H571" t="s">
        <v>101</v>
      </c>
      <c r="I571">
        <v>10</v>
      </c>
    </row>
    <row r="572" spans="1:9" ht="14.25" customHeight="1">
      <c r="A572" t="s">
        <v>13</v>
      </c>
      <c r="B572">
        <v>187</v>
      </c>
      <c r="C572" t="s">
        <v>29</v>
      </c>
      <c r="D572" t="s">
        <v>313</v>
      </c>
      <c r="E572" t="s">
        <v>103</v>
      </c>
      <c r="F572">
        <v>2012</v>
      </c>
      <c r="G572" t="s">
        <v>114</v>
      </c>
      <c r="H572" t="s">
        <v>101</v>
      </c>
      <c r="I572">
        <v>6</v>
      </c>
    </row>
    <row r="573" spans="1:9" ht="14.25" customHeight="1">
      <c r="A573" t="s">
        <v>13</v>
      </c>
      <c r="B573">
        <v>187</v>
      </c>
      <c r="C573" t="s">
        <v>29</v>
      </c>
      <c r="D573" t="s">
        <v>313</v>
      </c>
      <c r="E573" t="s">
        <v>103</v>
      </c>
      <c r="F573">
        <v>2012</v>
      </c>
      <c r="G573" t="s">
        <v>114</v>
      </c>
      <c r="H573" t="s">
        <v>101</v>
      </c>
      <c r="I573">
        <v>4</v>
      </c>
    </row>
    <row r="574" spans="1:9" ht="14.25" customHeight="1">
      <c r="A574" t="s">
        <v>13</v>
      </c>
      <c r="B574">
        <v>217</v>
      </c>
      <c r="C574" t="s">
        <v>24</v>
      </c>
      <c r="D574" t="s">
        <v>303</v>
      </c>
      <c r="E574" t="s">
        <v>103</v>
      </c>
      <c r="F574">
        <v>2012</v>
      </c>
      <c r="G574" t="s">
        <v>114</v>
      </c>
      <c r="H574" t="s">
        <v>101</v>
      </c>
      <c r="I574">
        <v>34</v>
      </c>
    </row>
    <row r="575" spans="1:9" ht="14.25" customHeight="1">
      <c r="A575" t="s">
        <v>13</v>
      </c>
      <c r="B575">
        <v>190</v>
      </c>
      <c r="C575" t="s">
        <v>17</v>
      </c>
      <c r="D575" t="s">
        <v>303</v>
      </c>
      <c r="E575" t="s">
        <v>103</v>
      </c>
      <c r="F575">
        <v>2012</v>
      </c>
      <c r="G575" t="s">
        <v>114</v>
      </c>
      <c r="H575" t="s">
        <v>101</v>
      </c>
      <c r="I575">
        <v>2</v>
      </c>
    </row>
    <row r="576" spans="1:9" ht="14.25" customHeight="1">
      <c r="A576" t="s">
        <v>13</v>
      </c>
      <c r="B576">
        <v>193</v>
      </c>
      <c r="C576" t="s">
        <v>16</v>
      </c>
      <c r="D576" t="s">
        <v>303</v>
      </c>
      <c r="E576" t="s">
        <v>103</v>
      </c>
      <c r="F576">
        <v>2012</v>
      </c>
      <c r="G576" t="s">
        <v>114</v>
      </c>
      <c r="H576" t="s">
        <v>101</v>
      </c>
      <c r="I576">
        <v>3.5</v>
      </c>
    </row>
    <row r="577" spans="1:9" ht="14.25" customHeight="1">
      <c r="A577" t="s">
        <v>13</v>
      </c>
      <c r="B577">
        <v>316</v>
      </c>
      <c r="C577" t="s">
        <v>221</v>
      </c>
      <c r="D577" t="s">
        <v>304</v>
      </c>
      <c r="E577" t="s">
        <v>103</v>
      </c>
      <c r="F577">
        <v>2012</v>
      </c>
      <c r="G577" t="s">
        <v>114</v>
      </c>
      <c r="H577" t="s">
        <v>101</v>
      </c>
      <c r="I577">
        <v>16</v>
      </c>
    </row>
    <row r="578" spans="1:9" ht="14.25" customHeight="1">
      <c r="A578" t="s">
        <v>13</v>
      </c>
      <c r="B578">
        <v>580</v>
      </c>
      <c r="C578" t="s">
        <v>192</v>
      </c>
      <c r="D578" t="s">
        <v>308</v>
      </c>
      <c r="E578" t="s">
        <v>103</v>
      </c>
      <c r="F578">
        <v>2012</v>
      </c>
      <c r="G578" t="s">
        <v>114</v>
      </c>
      <c r="H578" t="s">
        <v>101</v>
      </c>
      <c r="I578">
        <v>49</v>
      </c>
    </row>
    <row r="579" spans="1:9" ht="14.25" customHeight="1">
      <c r="A579" t="s">
        <v>13</v>
      </c>
      <c r="B579">
        <v>715</v>
      </c>
      <c r="C579" t="s">
        <v>169</v>
      </c>
      <c r="D579" t="s">
        <v>314</v>
      </c>
      <c r="E579" t="s">
        <v>103</v>
      </c>
      <c r="F579">
        <v>2012</v>
      </c>
      <c r="G579" t="s">
        <v>114</v>
      </c>
      <c r="H579" t="s">
        <v>101</v>
      </c>
      <c r="I579">
        <v>192</v>
      </c>
    </row>
    <row r="580" spans="1:9" ht="14.25" customHeight="1">
      <c r="A580" t="s">
        <v>13</v>
      </c>
      <c r="B580">
        <v>689</v>
      </c>
      <c r="C580" t="s">
        <v>233</v>
      </c>
      <c r="D580" t="s">
        <v>308</v>
      </c>
      <c r="E580" t="s">
        <v>103</v>
      </c>
      <c r="F580">
        <v>2012</v>
      </c>
      <c r="G580" t="s">
        <v>114</v>
      </c>
      <c r="H580" t="s">
        <v>101</v>
      </c>
      <c r="I580">
        <v>1</v>
      </c>
    </row>
    <row r="581" spans="1:9" ht="14.25" customHeight="1">
      <c r="A581" t="s">
        <v>13</v>
      </c>
      <c r="B581">
        <v>689</v>
      </c>
      <c r="C581" t="s">
        <v>233</v>
      </c>
      <c r="D581" t="s">
        <v>308</v>
      </c>
      <c r="E581" t="s">
        <v>103</v>
      </c>
      <c r="F581">
        <v>2012</v>
      </c>
      <c r="G581" t="s">
        <v>114</v>
      </c>
      <c r="H581" t="s">
        <v>101</v>
      </c>
      <c r="I581">
        <v>1.5</v>
      </c>
    </row>
    <row r="582" spans="1:9" ht="14.25" customHeight="1">
      <c r="A582" t="s">
        <v>13</v>
      </c>
      <c r="B582">
        <v>375</v>
      </c>
      <c r="C582" t="s">
        <v>220</v>
      </c>
      <c r="D582" t="s">
        <v>314</v>
      </c>
      <c r="E582" t="s">
        <v>103</v>
      </c>
      <c r="F582">
        <v>2012</v>
      </c>
      <c r="G582" t="s">
        <v>114</v>
      </c>
      <c r="H582" t="s">
        <v>101</v>
      </c>
      <c r="I582">
        <v>1020</v>
      </c>
    </row>
    <row r="583" spans="1:9" ht="14.25" customHeight="1">
      <c r="A583" t="s">
        <v>13</v>
      </c>
      <c r="B583">
        <v>1128</v>
      </c>
      <c r="C583" t="s">
        <v>229</v>
      </c>
      <c r="D583" t="s">
        <v>314</v>
      </c>
      <c r="E583" t="s">
        <v>103</v>
      </c>
      <c r="F583">
        <v>2012</v>
      </c>
      <c r="G583" t="s">
        <v>114</v>
      </c>
      <c r="H583" t="s">
        <v>101</v>
      </c>
      <c r="I583">
        <v>25</v>
      </c>
    </row>
    <row r="584" spans="1:9" ht="14.25" customHeight="1">
      <c r="A584" t="s">
        <v>13</v>
      </c>
      <c r="B584">
        <v>197</v>
      </c>
      <c r="C584" t="s">
        <v>97</v>
      </c>
      <c r="D584" t="s">
        <v>303</v>
      </c>
      <c r="E584" t="s">
        <v>103</v>
      </c>
      <c r="F584">
        <v>2012</v>
      </c>
      <c r="G584" t="s">
        <v>114</v>
      </c>
      <c r="H584" t="s">
        <v>101</v>
      </c>
      <c r="I584">
        <v>23</v>
      </c>
    </row>
    <row r="585" spans="1:9" ht="14.25" customHeight="1">
      <c r="A585" t="s">
        <v>13</v>
      </c>
      <c r="B585">
        <v>230</v>
      </c>
      <c r="C585" t="s">
        <v>40</v>
      </c>
      <c r="D585" t="s">
        <v>305</v>
      </c>
      <c r="E585" t="s">
        <v>103</v>
      </c>
      <c r="F585">
        <v>2012</v>
      </c>
      <c r="G585" t="s">
        <v>114</v>
      </c>
      <c r="H585" t="s">
        <v>101</v>
      </c>
      <c r="I585">
        <v>45</v>
      </c>
    </row>
    <row r="586" spans="1:9" ht="14.25" customHeight="1">
      <c r="A586" t="s">
        <v>13</v>
      </c>
      <c r="B586">
        <v>648</v>
      </c>
      <c r="C586" t="s">
        <v>76</v>
      </c>
      <c r="D586" t="s">
        <v>314</v>
      </c>
      <c r="E586" t="s">
        <v>103</v>
      </c>
      <c r="F586">
        <v>2012</v>
      </c>
      <c r="G586" t="s">
        <v>114</v>
      </c>
      <c r="H586" t="s">
        <v>101</v>
      </c>
      <c r="I586">
        <v>148</v>
      </c>
    </row>
    <row r="587" spans="1:9" ht="14.25" customHeight="1">
      <c r="A587" t="s">
        <v>13</v>
      </c>
      <c r="B587">
        <v>425</v>
      </c>
      <c r="C587" t="s">
        <v>47</v>
      </c>
      <c r="D587" t="s">
        <v>313</v>
      </c>
      <c r="E587" t="s">
        <v>103</v>
      </c>
      <c r="F587">
        <v>2012</v>
      </c>
      <c r="G587" t="s">
        <v>114</v>
      </c>
      <c r="H587" t="s">
        <v>101</v>
      </c>
      <c r="I587">
        <v>3</v>
      </c>
    </row>
    <row r="588" spans="1:9" ht="14.25" customHeight="1">
      <c r="A588" t="s">
        <v>13</v>
      </c>
      <c r="B588">
        <v>312</v>
      </c>
      <c r="C588" t="s">
        <v>241</v>
      </c>
      <c r="D588" t="s">
        <v>308</v>
      </c>
      <c r="E588" t="s">
        <v>103</v>
      </c>
      <c r="F588">
        <v>2012</v>
      </c>
      <c r="G588" t="s">
        <v>114</v>
      </c>
      <c r="H588" t="s">
        <v>101</v>
      </c>
      <c r="I588">
        <v>40</v>
      </c>
    </row>
    <row r="589" spans="1:9" ht="14.25" customHeight="1">
      <c r="A589" t="s">
        <v>13</v>
      </c>
      <c r="B589">
        <v>858</v>
      </c>
      <c r="C589" t="s">
        <v>171</v>
      </c>
      <c r="D589" t="s">
        <v>305</v>
      </c>
      <c r="E589" t="s">
        <v>103</v>
      </c>
      <c r="F589">
        <v>2012</v>
      </c>
      <c r="G589" t="s">
        <v>114</v>
      </c>
      <c r="H589" t="s">
        <v>101</v>
      </c>
      <c r="I589">
        <v>23</v>
      </c>
    </row>
    <row r="590" spans="1:9" ht="14.25" customHeight="1">
      <c r="A590" t="s">
        <v>13</v>
      </c>
      <c r="B590">
        <v>769</v>
      </c>
      <c r="C590" t="s">
        <v>243</v>
      </c>
      <c r="D590" t="s">
        <v>308</v>
      </c>
      <c r="E590" t="s">
        <v>103</v>
      </c>
      <c r="F590">
        <v>2012</v>
      </c>
      <c r="G590" t="s">
        <v>114</v>
      </c>
      <c r="H590" t="s">
        <v>101</v>
      </c>
      <c r="I590">
        <v>40</v>
      </c>
    </row>
    <row r="591" spans="1:9" ht="14.25" customHeight="1">
      <c r="A591" t="s">
        <v>13</v>
      </c>
      <c r="B591">
        <v>810</v>
      </c>
      <c r="C591" t="s">
        <v>207</v>
      </c>
      <c r="D591" t="s">
        <v>308</v>
      </c>
      <c r="E591" t="s">
        <v>103</v>
      </c>
      <c r="F591">
        <v>2012</v>
      </c>
      <c r="G591" t="s">
        <v>114</v>
      </c>
      <c r="H591" t="s">
        <v>101</v>
      </c>
      <c r="I591">
        <v>140</v>
      </c>
    </row>
    <row r="592" spans="1:9" ht="14.25" customHeight="1">
      <c r="A592" t="s">
        <v>13</v>
      </c>
      <c r="B592">
        <v>223</v>
      </c>
      <c r="C592" t="s">
        <v>66</v>
      </c>
      <c r="D592" t="s">
        <v>314</v>
      </c>
      <c r="E592" t="s">
        <v>103</v>
      </c>
      <c r="F592">
        <v>2012</v>
      </c>
      <c r="G592" t="s">
        <v>114</v>
      </c>
      <c r="H592" t="s">
        <v>101</v>
      </c>
      <c r="I592">
        <v>9</v>
      </c>
    </row>
    <row r="593" spans="1:9" ht="14.25" customHeight="1">
      <c r="A593" t="s">
        <v>13</v>
      </c>
      <c r="B593">
        <v>223</v>
      </c>
      <c r="C593" t="s">
        <v>66</v>
      </c>
      <c r="D593" t="s">
        <v>314</v>
      </c>
      <c r="E593" t="s">
        <v>103</v>
      </c>
      <c r="F593">
        <v>2012</v>
      </c>
      <c r="G593" t="s">
        <v>114</v>
      </c>
      <c r="H593" t="s">
        <v>101</v>
      </c>
      <c r="I593">
        <v>10</v>
      </c>
    </row>
    <row r="594" spans="1:9" ht="14.25" customHeight="1">
      <c r="A594" t="s">
        <v>13</v>
      </c>
      <c r="B594">
        <v>871</v>
      </c>
      <c r="C594" t="s">
        <v>204</v>
      </c>
      <c r="D594" t="s">
        <v>305</v>
      </c>
      <c r="E594" t="s">
        <v>103</v>
      </c>
      <c r="F594">
        <v>2012</v>
      </c>
      <c r="G594" t="s">
        <v>114</v>
      </c>
      <c r="H594" t="s">
        <v>101</v>
      </c>
      <c r="I594">
        <v>58</v>
      </c>
    </row>
    <row r="595" spans="1:9" ht="14.25" customHeight="1">
      <c r="A595" t="s">
        <v>13</v>
      </c>
      <c r="B595">
        <v>773</v>
      </c>
      <c r="C595" t="s">
        <v>223</v>
      </c>
      <c r="D595" t="s">
        <v>302</v>
      </c>
      <c r="E595" t="s">
        <v>103</v>
      </c>
      <c r="F595">
        <v>2012</v>
      </c>
      <c r="G595" t="s">
        <v>114</v>
      </c>
      <c r="H595" t="s">
        <v>101</v>
      </c>
      <c r="I595">
        <v>17</v>
      </c>
    </row>
    <row r="596" spans="1:9" ht="14.25" customHeight="1">
      <c r="A596" t="s">
        <v>13</v>
      </c>
      <c r="B596">
        <v>537</v>
      </c>
      <c r="C596" t="s">
        <v>242</v>
      </c>
      <c r="D596" t="s">
        <v>242</v>
      </c>
      <c r="E596" t="s">
        <v>103</v>
      </c>
      <c r="F596">
        <v>2012</v>
      </c>
      <c r="G596" t="s">
        <v>114</v>
      </c>
      <c r="H596" t="s">
        <v>101</v>
      </c>
      <c r="I596">
        <v>20.7</v>
      </c>
    </row>
    <row r="597" spans="1:9" ht="14.25" customHeight="1">
      <c r="A597" t="s">
        <v>13</v>
      </c>
      <c r="B597">
        <v>767</v>
      </c>
      <c r="C597" t="s">
        <v>38</v>
      </c>
      <c r="D597" t="s">
        <v>313</v>
      </c>
      <c r="E597" t="s">
        <v>103</v>
      </c>
      <c r="F597">
        <v>2012</v>
      </c>
      <c r="G597" t="s">
        <v>114</v>
      </c>
      <c r="H597" t="s">
        <v>101</v>
      </c>
      <c r="I597">
        <v>12</v>
      </c>
    </row>
    <row r="598" spans="1:9" ht="14.25" customHeight="1">
      <c r="A598" t="s">
        <v>13</v>
      </c>
      <c r="B598">
        <v>276</v>
      </c>
      <c r="C598" t="s">
        <v>39</v>
      </c>
      <c r="D598" t="s">
        <v>313</v>
      </c>
      <c r="E598" t="s">
        <v>103</v>
      </c>
      <c r="F598">
        <v>2012</v>
      </c>
      <c r="G598" t="s">
        <v>114</v>
      </c>
      <c r="H598" t="s">
        <v>101</v>
      </c>
      <c r="I598">
        <v>8</v>
      </c>
    </row>
    <row r="599" spans="1:9" ht="14.25" customHeight="1">
      <c r="A599" t="s">
        <v>13</v>
      </c>
      <c r="B599">
        <v>612</v>
      </c>
      <c r="C599" t="s">
        <v>236</v>
      </c>
      <c r="D599" t="s">
        <v>308</v>
      </c>
      <c r="E599" t="s">
        <v>103</v>
      </c>
      <c r="F599">
        <v>2012</v>
      </c>
      <c r="G599" t="s">
        <v>114</v>
      </c>
      <c r="H599" t="s">
        <v>101</v>
      </c>
      <c r="I599">
        <v>30</v>
      </c>
    </row>
    <row r="600" spans="1:9" ht="14.25" customHeight="1">
      <c r="A600" t="s">
        <v>13</v>
      </c>
      <c r="B600">
        <v>638</v>
      </c>
      <c r="C600" t="s">
        <v>244</v>
      </c>
      <c r="D600" t="s">
        <v>244</v>
      </c>
      <c r="E600" t="s">
        <v>103</v>
      </c>
      <c r="F600">
        <v>2012</v>
      </c>
      <c r="G600" t="s">
        <v>114</v>
      </c>
      <c r="H600" t="s">
        <v>101</v>
      </c>
    </row>
    <row r="601" spans="1:9" ht="14.25" customHeight="1">
      <c r="A601" t="s">
        <v>13</v>
      </c>
      <c r="B601">
        <v>8700</v>
      </c>
      <c r="C601" t="s">
        <v>34</v>
      </c>
      <c r="D601" t="s">
        <v>34</v>
      </c>
      <c r="E601" t="s">
        <v>103</v>
      </c>
      <c r="F601">
        <v>2012</v>
      </c>
      <c r="G601" t="s">
        <v>114</v>
      </c>
      <c r="H601" t="s">
        <v>101</v>
      </c>
      <c r="I601">
        <v>9</v>
      </c>
    </row>
    <row r="602" spans="1:9" ht="14.25" customHeight="1">
      <c r="A602" t="s">
        <v>13</v>
      </c>
      <c r="B602">
        <v>247</v>
      </c>
      <c r="C602" t="s">
        <v>197</v>
      </c>
      <c r="D602" t="s">
        <v>304</v>
      </c>
      <c r="E602" t="s">
        <v>103</v>
      </c>
      <c r="F602">
        <v>2012</v>
      </c>
      <c r="G602" t="s">
        <v>114</v>
      </c>
      <c r="H602" t="s">
        <v>101</v>
      </c>
      <c r="I602">
        <v>8</v>
      </c>
    </row>
    <row r="603" spans="1:9" ht="14.25" customHeight="1">
      <c r="A603" t="s">
        <v>13</v>
      </c>
      <c r="B603">
        <v>247</v>
      </c>
      <c r="C603" t="s">
        <v>197</v>
      </c>
      <c r="D603" t="s">
        <v>304</v>
      </c>
      <c r="E603" t="s">
        <v>103</v>
      </c>
      <c r="F603">
        <v>2012</v>
      </c>
      <c r="G603" t="s">
        <v>114</v>
      </c>
      <c r="H603" t="s">
        <v>101</v>
      </c>
      <c r="I603">
        <v>20</v>
      </c>
    </row>
    <row r="604" spans="1:9" ht="14.25" customHeight="1">
      <c r="A604" t="s">
        <v>13</v>
      </c>
      <c r="B604">
        <v>247</v>
      </c>
      <c r="C604" t="s">
        <v>197</v>
      </c>
      <c r="D604" t="s">
        <v>304</v>
      </c>
      <c r="E604" t="s">
        <v>103</v>
      </c>
      <c r="F604">
        <v>2012</v>
      </c>
      <c r="G604" t="s">
        <v>114</v>
      </c>
      <c r="H604" t="s">
        <v>101</v>
      </c>
      <c r="I604">
        <v>3.5</v>
      </c>
    </row>
    <row r="605" spans="1:9" ht="14.25" customHeight="1">
      <c r="A605" t="s">
        <v>13</v>
      </c>
      <c r="B605">
        <v>327</v>
      </c>
      <c r="C605" t="s">
        <v>222</v>
      </c>
      <c r="D605" t="s">
        <v>308</v>
      </c>
      <c r="E605" t="s">
        <v>103</v>
      </c>
      <c r="F605">
        <v>2012</v>
      </c>
      <c r="G605" t="s">
        <v>114</v>
      </c>
      <c r="H605" t="s">
        <v>101</v>
      </c>
      <c r="I605">
        <v>150</v>
      </c>
    </row>
    <row r="606" spans="1:9" ht="14.25" customHeight="1">
      <c r="A606" t="s">
        <v>13</v>
      </c>
      <c r="B606">
        <v>2015</v>
      </c>
      <c r="C606" t="s">
        <v>240</v>
      </c>
      <c r="D606" t="s">
        <v>305</v>
      </c>
      <c r="E606" t="s">
        <v>103</v>
      </c>
      <c r="F606">
        <v>2012</v>
      </c>
      <c r="G606" t="s">
        <v>114</v>
      </c>
      <c r="H606" t="s">
        <v>101</v>
      </c>
      <c r="I606">
        <v>209</v>
      </c>
    </row>
    <row r="607" spans="1:9" ht="14.25" customHeight="1">
      <c r="A607" t="s">
        <v>13</v>
      </c>
      <c r="B607">
        <v>9800</v>
      </c>
      <c r="C607" t="s">
        <v>89</v>
      </c>
      <c r="D607" t="s">
        <v>89</v>
      </c>
      <c r="E607" t="s">
        <v>103</v>
      </c>
      <c r="F607">
        <v>2013</v>
      </c>
      <c r="G607" t="s">
        <v>115</v>
      </c>
      <c r="H607" t="s">
        <v>101</v>
      </c>
      <c r="I607">
        <v>5</v>
      </c>
    </row>
    <row r="608" spans="1:9" ht="14.25" customHeight="1">
      <c r="A608" t="s">
        <v>13</v>
      </c>
      <c r="B608">
        <v>9800</v>
      </c>
      <c r="C608" t="s">
        <v>89</v>
      </c>
      <c r="D608" t="s">
        <v>89</v>
      </c>
      <c r="E608" t="s">
        <v>103</v>
      </c>
      <c r="F608">
        <v>2013</v>
      </c>
      <c r="G608" t="s">
        <v>115</v>
      </c>
      <c r="H608" t="s">
        <v>101</v>
      </c>
      <c r="I608">
        <v>4</v>
      </c>
    </row>
    <row r="609" spans="1:9" ht="14.25" customHeight="1">
      <c r="A609" t="s">
        <v>13</v>
      </c>
      <c r="B609">
        <v>858</v>
      </c>
      <c r="C609" t="s">
        <v>171</v>
      </c>
      <c r="D609" t="s">
        <v>305</v>
      </c>
      <c r="E609" t="s">
        <v>103</v>
      </c>
      <c r="F609">
        <v>2013</v>
      </c>
      <c r="G609" t="s">
        <v>115</v>
      </c>
      <c r="H609" t="s">
        <v>101</v>
      </c>
      <c r="I609">
        <v>8</v>
      </c>
    </row>
    <row r="610" spans="1:9" ht="14.25" customHeight="1">
      <c r="A610" t="s">
        <v>13</v>
      </c>
      <c r="B610">
        <v>858</v>
      </c>
      <c r="C610" t="s">
        <v>171</v>
      </c>
      <c r="D610" t="s">
        <v>305</v>
      </c>
      <c r="E610" t="s">
        <v>103</v>
      </c>
      <c r="F610">
        <v>2013</v>
      </c>
      <c r="G610" t="s">
        <v>115</v>
      </c>
      <c r="H610" t="s">
        <v>101</v>
      </c>
      <c r="I610">
        <v>10</v>
      </c>
    </row>
    <row r="611" spans="1:9" ht="14.25" customHeight="1">
      <c r="A611" t="s">
        <v>13</v>
      </c>
      <c r="B611">
        <v>9700</v>
      </c>
      <c r="C611" t="s">
        <v>37</v>
      </c>
      <c r="D611" t="s">
        <v>37</v>
      </c>
      <c r="E611" t="s">
        <v>103</v>
      </c>
      <c r="F611">
        <v>2041</v>
      </c>
      <c r="G611" t="s">
        <v>253</v>
      </c>
      <c r="H611" t="s">
        <v>101</v>
      </c>
      <c r="I611">
        <v>2</v>
      </c>
    </row>
    <row r="612" spans="1:9" ht="14.25" customHeight="1">
      <c r="A612" t="s">
        <v>13</v>
      </c>
      <c r="B612">
        <v>9800</v>
      </c>
      <c r="C612" t="s">
        <v>89</v>
      </c>
      <c r="D612" t="s">
        <v>89</v>
      </c>
      <c r="E612" t="s">
        <v>103</v>
      </c>
      <c r="F612">
        <v>2014</v>
      </c>
      <c r="G612" t="s">
        <v>116</v>
      </c>
      <c r="H612" t="s">
        <v>101</v>
      </c>
      <c r="I612">
        <v>11</v>
      </c>
    </row>
    <row r="613" spans="1:9" ht="14.25" customHeight="1">
      <c r="A613" t="s">
        <v>13</v>
      </c>
      <c r="B613">
        <v>50</v>
      </c>
      <c r="C613" t="s">
        <v>216</v>
      </c>
      <c r="D613" t="s">
        <v>89</v>
      </c>
      <c r="E613" t="s">
        <v>103</v>
      </c>
      <c r="F613">
        <v>2014</v>
      </c>
      <c r="G613" t="s">
        <v>116</v>
      </c>
      <c r="H613" t="s">
        <v>101</v>
      </c>
      <c r="I613">
        <v>4</v>
      </c>
    </row>
    <row r="614" spans="1:9" ht="14.25" customHeight="1">
      <c r="A614" t="s">
        <v>13</v>
      </c>
      <c r="B614">
        <v>360</v>
      </c>
      <c r="C614" t="s">
        <v>231</v>
      </c>
      <c r="D614" t="s">
        <v>302</v>
      </c>
      <c r="E614" t="s">
        <v>103</v>
      </c>
      <c r="F614">
        <v>2014</v>
      </c>
      <c r="G614" t="s">
        <v>116</v>
      </c>
      <c r="H614" t="s">
        <v>101</v>
      </c>
      <c r="I614">
        <v>14</v>
      </c>
    </row>
    <row r="615" spans="1:9" ht="14.25" customHeight="1">
      <c r="A615" t="s">
        <v>13</v>
      </c>
      <c r="B615">
        <v>675</v>
      </c>
      <c r="C615" t="s">
        <v>217</v>
      </c>
      <c r="D615" t="s">
        <v>308</v>
      </c>
      <c r="E615" t="s">
        <v>103</v>
      </c>
      <c r="F615">
        <v>2014</v>
      </c>
      <c r="G615" t="s">
        <v>116</v>
      </c>
      <c r="H615" t="s">
        <v>101</v>
      </c>
      <c r="I615">
        <v>84</v>
      </c>
    </row>
    <row r="616" spans="1:9" ht="14.25" customHeight="1">
      <c r="A616" t="s">
        <v>13</v>
      </c>
      <c r="B616">
        <v>197</v>
      </c>
      <c r="C616" t="s">
        <v>97</v>
      </c>
      <c r="D616" t="s">
        <v>303</v>
      </c>
      <c r="E616" t="s">
        <v>103</v>
      </c>
      <c r="F616">
        <v>2014</v>
      </c>
      <c r="G616" t="s">
        <v>116</v>
      </c>
      <c r="H616" t="s">
        <v>101</v>
      </c>
      <c r="I616">
        <v>10</v>
      </c>
    </row>
    <row r="617" spans="1:9" ht="14.25" customHeight="1">
      <c r="A617" t="s">
        <v>13</v>
      </c>
      <c r="B617">
        <v>247</v>
      </c>
      <c r="C617" t="s">
        <v>197</v>
      </c>
      <c r="D617" t="s">
        <v>304</v>
      </c>
      <c r="E617" t="s">
        <v>103</v>
      </c>
      <c r="F617">
        <v>2014</v>
      </c>
      <c r="G617" t="s">
        <v>116</v>
      </c>
      <c r="H617" t="s">
        <v>101</v>
      </c>
      <c r="I617">
        <v>1</v>
      </c>
    </row>
    <row r="618" spans="1:9" ht="14.25" customHeight="1">
      <c r="A618" t="s">
        <v>13</v>
      </c>
      <c r="B618">
        <v>326</v>
      </c>
      <c r="C618" t="s">
        <v>18</v>
      </c>
      <c r="D618" t="s">
        <v>303</v>
      </c>
      <c r="E618" t="s">
        <v>103</v>
      </c>
      <c r="F618">
        <v>2061</v>
      </c>
      <c r="G618" t="s">
        <v>140</v>
      </c>
      <c r="H618" t="s">
        <v>101</v>
      </c>
      <c r="I618">
        <v>4.25</v>
      </c>
    </row>
    <row r="619" spans="1:9" ht="14.25" customHeight="1">
      <c r="A619" t="s">
        <v>13</v>
      </c>
      <c r="B619">
        <v>9300</v>
      </c>
      <c r="C619" t="s">
        <v>155</v>
      </c>
      <c r="D619" t="s">
        <v>155</v>
      </c>
      <c r="E619" t="s">
        <v>103</v>
      </c>
      <c r="F619">
        <v>2061</v>
      </c>
      <c r="G619" t="s">
        <v>140</v>
      </c>
      <c r="H619" t="s">
        <v>101</v>
      </c>
      <c r="I619">
        <v>687</v>
      </c>
    </row>
    <row r="620" spans="1:9" ht="14.25" customHeight="1">
      <c r="A620" t="s">
        <v>13</v>
      </c>
      <c r="B620">
        <v>580</v>
      </c>
      <c r="C620" t="s">
        <v>192</v>
      </c>
      <c r="D620" t="s">
        <v>308</v>
      </c>
      <c r="E620" t="s">
        <v>103</v>
      </c>
      <c r="F620">
        <v>2061</v>
      </c>
      <c r="G620" t="s">
        <v>140</v>
      </c>
      <c r="H620" t="s">
        <v>101</v>
      </c>
      <c r="I620">
        <v>35.5</v>
      </c>
    </row>
    <row r="621" spans="1:9" ht="14.25" customHeight="1">
      <c r="A621" t="s">
        <v>13</v>
      </c>
      <c r="B621">
        <v>375</v>
      </c>
      <c r="C621" t="s">
        <v>220</v>
      </c>
      <c r="D621" t="s">
        <v>314</v>
      </c>
      <c r="E621" t="s">
        <v>103</v>
      </c>
      <c r="F621">
        <v>2061</v>
      </c>
      <c r="G621" t="s">
        <v>140</v>
      </c>
      <c r="H621" t="s">
        <v>101</v>
      </c>
      <c r="I621">
        <v>165</v>
      </c>
    </row>
    <row r="622" spans="1:9" ht="14.25" customHeight="1">
      <c r="A622" t="s">
        <v>13</v>
      </c>
      <c r="B622">
        <v>648</v>
      </c>
      <c r="C622" t="s">
        <v>76</v>
      </c>
      <c r="D622" t="s">
        <v>314</v>
      </c>
      <c r="E622" t="s">
        <v>103</v>
      </c>
      <c r="F622">
        <v>2061</v>
      </c>
      <c r="G622" t="s">
        <v>140</v>
      </c>
      <c r="H622" t="s">
        <v>101</v>
      </c>
      <c r="I622">
        <v>377</v>
      </c>
    </row>
    <row r="623" spans="1:9" ht="14.25" customHeight="1">
      <c r="A623" t="s">
        <v>13</v>
      </c>
      <c r="B623">
        <v>72</v>
      </c>
      <c r="C623" t="s">
        <v>95</v>
      </c>
      <c r="D623" t="s">
        <v>314</v>
      </c>
      <c r="E623" t="s">
        <v>103</v>
      </c>
      <c r="F623">
        <v>2015</v>
      </c>
      <c r="G623" t="s">
        <v>117</v>
      </c>
      <c r="H623" t="s">
        <v>101</v>
      </c>
      <c r="I623">
        <v>9</v>
      </c>
    </row>
    <row r="624" spans="1:9" ht="14.25" customHeight="1">
      <c r="A624" t="s">
        <v>13</v>
      </c>
      <c r="B624">
        <v>9700</v>
      </c>
      <c r="C624" t="s">
        <v>37</v>
      </c>
      <c r="D624" t="s">
        <v>37</v>
      </c>
      <c r="E624" t="s">
        <v>103</v>
      </c>
      <c r="F624">
        <v>2015</v>
      </c>
      <c r="G624" t="s">
        <v>117</v>
      </c>
      <c r="H624" t="s">
        <v>101</v>
      </c>
      <c r="I624">
        <v>16</v>
      </c>
    </row>
    <row r="625" spans="1:9" ht="14.25" customHeight="1">
      <c r="A625" t="s">
        <v>13</v>
      </c>
      <c r="B625">
        <v>6500</v>
      </c>
      <c r="C625" t="s">
        <v>84</v>
      </c>
      <c r="D625" t="s">
        <v>84</v>
      </c>
      <c r="E625" t="s">
        <v>103</v>
      </c>
      <c r="F625">
        <v>2015</v>
      </c>
      <c r="G625" t="s">
        <v>117</v>
      </c>
      <c r="H625" t="s">
        <v>101</v>
      </c>
      <c r="I625">
        <v>12</v>
      </c>
    </row>
    <row r="626" spans="1:9" ht="14.25" customHeight="1">
      <c r="A626" t="s">
        <v>13</v>
      </c>
      <c r="B626">
        <v>168</v>
      </c>
      <c r="C626" t="s">
        <v>173</v>
      </c>
      <c r="D626" t="s">
        <v>173</v>
      </c>
      <c r="E626" t="s">
        <v>103</v>
      </c>
      <c r="F626">
        <v>2015</v>
      </c>
      <c r="G626" t="s">
        <v>117</v>
      </c>
      <c r="H626" t="s">
        <v>101</v>
      </c>
      <c r="I626">
        <v>30</v>
      </c>
    </row>
    <row r="627" spans="1:9" ht="14.25" customHeight="1">
      <c r="A627" t="s">
        <v>13</v>
      </c>
      <c r="B627">
        <v>168</v>
      </c>
      <c r="C627" t="s">
        <v>173</v>
      </c>
      <c r="D627" t="s">
        <v>173</v>
      </c>
      <c r="E627" t="s">
        <v>103</v>
      </c>
      <c r="F627">
        <v>2015</v>
      </c>
      <c r="G627" t="s">
        <v>117</v>
      </c>
      <c r="H627" t="s">
        <v>101</v>
      </c>
      <c r="I627">
        <v>92</v>
      </c>
    </row>
    <row r="628" spans="1:9" ht="14.25" customHeight="1">
      <c r="A628" t="s">
        <v>13</v>
      </c>
      <c r="B628">
        <v>168</v>
      </c>
      <c r="C628" t="s">
        <v>173</v>
      </c>
      <c r="D628" t="s">
        <v>173</v>
      </c>
      <c r="E628" t="s">
        <v>103</v>
      </c>
      <c r="F628">
        <v>2015</v>
      </c>
      <c r="G628" t="s">
        <v>117</v>
      </c>
      <c r="H628" t="s">
        <v>101</v>
      </c>
      <c r="I628">
        <v>50</v>
      </c>
    </row>
    <row r="629" spans="1:9" ht="14.25" customHeight="1">
      <c r="A629" t="s">
        <v>13</v>
      </c>
      <c r="B629">
        <v>7800</v>
      </c>
      <c r="C629" t="s">
        <v>63</v>
      </c>
      <c r="D629" t="s">
        <v>63</v>
      </c>
      <c r="E629" t="s">
        <v>103</v>
      </c>
      <c r="F629">
        <v>2015</v>
      </c>
      <c r="G629" t="s">
        <v>117</v>
      </c>
      <c r="H629" t="s">
        <v>101</v>
      </c>
      <c r="I629">
        <v>1</v>
      </c>
    </row>
    <row r="630" spans="1:9" ht="14.25" customHeight="1">
      <c r="A630" t="s">
        <v>13</v>
      </c>
      <c r="B630">
        <v>198</v>
      </c>
      <c r="C630" t="s">
        <v>15</v>
      </c>
      <c r="D630" t="s">
        <v>305</v>
      </c>
      <c r="E630" t="s">
        <v>103</v>
      </c>
      <c r="F630">
        <v>2015</v>
      </c>
      <c r="G630" t="s">
        <v>117</v>
      </c>
      <c r="H630" t="s">
        <v>101</v>
      </c>
      <c r="I630">
        <v>30</v>
      </c>
    </row>
    <row r="631" spans="1:9" ht="14.25" customHeight="1">
      <c r="A631" t="s">
        <v>13</v>
      </c>
      <c r="B631">
        <v>232</v>
      </c>
      <c r="C631" t="s">
        <v>161</v>
      </c>
      <c r="D631" s="1" t="s">
        <v>304</v>
      </c>
      <c r="E631" t="s">
        <v>103</v>
      </c>
      <c r="F631">
        <v>2015</v>
      </c>
      <c r="G631" t="s">
        <v>117</v>
      </c>
      <c r="H631" t="s">
        <v>101</v>
      </c>
      <c r="I631">
        <v>42</v>
      </c>
    </row>
    <row r="632" spans="1:9" ht="14.25" customHeight="1">
      <c r="A632" t="s">
        <v>13</v>
      </c>
      <c r="B632">
        <v>180</v>
      </c>
      <c r="C632" t="s">
        <v>247</v>
      </c>
      <c r="D632" s="1" t="s">
        <v>206</v>
      </c>
      <c r="E632" t="s">
        <v>103</v>
      </c>
      <c r="F632">
        <v>2016</v>
      </c>
      <c r="G632" t="s">
        <v>246</v>
      </c>
      <c r="H632" t="s">
        <v>101</v>
      </c>
      <c r="I632">
        <v>2</v>
      </c>
    </row>
    <row r="633" spans="1:9" ht="14.25" customHeight="1">
      <c r="A633" t="s">
        <v>13</v>
      </c>
      <c r="B633">
        <v>679</v>
      </c>
      <c r="C633" t="s">
        <v>30</v>
      </c>
      <c r="D633" t="s">
        <v>302</v>
      </c>
      <c r="E633" t="s">
        <v>103</v>
      </c>
      <c r="F633">
        <v>2017</v>
      </c>
      <c r="G633" t="s">
        <v>118</v>
      </c>
      <c r="H633" t="s">
        <v>101</v>
      </c>
      <c r="I633">
        <v>12</v>
      </c>
    </row>
    <row r="634" spans="1:9" ht="14.25" customHeight="1">
      <c r="A634" t="s">
        <v>13</v>
      </c>
      <c r="B634">
        <v>679</v>
      </c>
      <c r="C634" t="s">
        <v>30</v>
      </c>
      <c r="D634" t="s">
        <v>302</v>
      </c>
      <c r="E634" t="s">
        <v>103</v>
      </c>
      <c r="F634">
        <v>2017</v>
      </c>
      <c r="G634" t="s">
        <v>118</v>
      </c>
      <c r="H634" t="s">
        <v>101</v>
      </c>
      <c r="I634">
        <v>11.5</v>
      </c>
    </row>
    <row r="635" spans="1:9" ht="14.25" customHeight="1">
      <c r="A635" t="s">
        <v>13</v>
      </c>
      <c r="B635">
        <v>679</v>
      </c>
      <c r="C635" t="s">
        <v>30</v>
      </c>
      <c r="D635" t="s">
        <v>302</v>
      </c>
      <c r="E635" t="s">
        <v>103</v>
      </c>
      <c r="F635">
        <v>2017</v>
      </c>
      <c r="G635" t="s">
        <v>118</v>
      </c>
      <c r="H635" t="s">
        <v>101</v>
      </c>
      <c r="I635">
        <v>15</v>
      </c>
    </row>
    <row r="636" spans="1:9" ht="14.25" customHeight="1">
      <c r="A636" t="s">
        <v>13</v>
      </c>
      <c r="B636">
        <v>6000</v>
      </c>
      <c r="C636" t="s">
        <v>70</v>
      </c>
      <c r="D636" t="s">
        <v>70</v>
      </c>
      <c r="E636" t="s">
        <v>103</v>
      </c>
      <c r="F636">
        <v>2017</v>
      </c>
      <c r="G636" t="s">
        <v>118</v>
      </c>
      <c r="H636" t="s">
        <v>101</v>
      </c>
      <c r="I636">
        <v>16</v>
      </c>
    </row>
    <row r="637" spans="1:9" ht="14.25" customHeight="1">
      <c r="A637" t="s">
        <v>13</v>
      </c>
      <c r="B637">
        <v>9800</v>
      </c>
      <c r="C637" t="s">
        <v>89</v>
      </c>
      <c r="D637" t="s">
        <v>89</v>
      </c>
      <c r="E637" t="s">
        <v>103</v>
      </c>
      <c r="F637">
        <v>2017</v>
      </c>
      <c r="G637" t="s">
        <v>118</v>
      </c>
      <c r="H637" t="s">
        <v>101</v>
      </c>
      <c r="I637">
        <v>84</v>
      </c>
    </row>
    <row r="638" spans="1:9" ht="14.25" customHeight="1">
      <c r="A638" t="s">
        <v>13</v>
      </c>
      <c r="B638">
        <v>9800</v>
      </c>
      <c r="C638" t="s">
        <v>89</v>
      </c>
      <c r="D638" t="s">
        <v>89</v>
      </c>
      <c r="E638" t="s">
        <v>103</v>
      </c>
      <c r="F638">
        <v>2017</v>
      </c>
      <c r="G638" t="s">
        <v>118</v>
      </c>
      <c r="H638" t="s">
        <v>101</v>
      </c>
      <c r="I638">
        <v>17</v>
      </c>
    </row>
    <row r="639" spans="1:9" ht="14.25" customHeight="1">
      <c r="A639" t="s">
        <v>13</v>
      </c>
      <c r="B639">
        <v>9800</v>
      </c>
      <c r="C639" t="s">
        <v>89</v>
      </c>
      <c r="D639" t="s">
        <v>89</v>
      </c>
      <c r="E639" t="s">
        <v>103</v>
      </c>
      <c r="F639">
        <v>2017</v>
      </c>
      <c r="G639" t="s">
        <v>118</v>
      </c>
      <c r="H639" t="s">
        <v>101</v>
      </c>
      <c r="I639">
        <v>3</v>
      </c>
    </row>
    <row r="640" spans="1:9" ht="14.25" customHeight="1">
      <c r="A640" t="s">
        <v>13</v>
      </c>
      <c r="B640">
        <v>9800</v>
      </c>
      <c r="C640" t="s">
        <v>89</v>
      </c>
      <c r="D640" t="s">
        <v>89</v>
      </c>
      <c r="E640" t="s">
        <v>103</v>
      </c>
      <c r="F640">
        <v>2017</v>
      </c>
      <c r="G640" t="s">
        <v>118</v>
      </c>
      <c r="H640" t="s">
        <v>101</v>
      </c>
      <c r="I640">
        <v>20</v>
      </c>
    </row>
    <row r="641" spans="1:9" ht="14.25" customHeight="1">
      <c r="A641" t="s">
        <v>13</v>
      </c>
      <c r="B641">
        <v>9800</v>
      </c>
      <c r="C641" t="s">
        <v>89</v>
      </c>
      <c r="D641" t="s">
        <v>89</v>
      </c>
      <c r="E641" t="s">
        <v>103</v>
      </c>
      <c r="F641">
        <v>2017</v>
      </c>
      <c r="G641" t="s">
        <v>118</v>
      </c>
      <c r="H641" t="s">
        <v>101</v>
      </c>
      <c r="I641">
        <v>10</v>
      </c>
    </row>
    <row r="642" spans="1:9" ht="14.25" customHeight="1">
      <c r="A642" t="s">
        <v>13</v>
      </c>
      <c r="B642">
        <v>9800</v>
      </c>
      <c r="C642" t="s">
        <v>89</v>
      </c>
      <c r="D642" t="s">
        <v>89</v>
      </c>
      <c r="E642" t="s">
        <v>103</v>
      </c>
      <c r="F642">
        <v>2017</v>
      </c>
      <c r="G642" t="s">
        <v>118</v>
      </c>
      <c r="H642" t="s">
        <v>101</v>
      </c>
      <c r="I642">
        <v>20</v>
      </c>
    </row>
    <row r="643" spans="1:9" ht="14.25" customHeight="1">
      <c r="A643" t="s">
        <v>13</v>
      </c>
      <c r="B643">
        <v>9800</v>
      </c>
      <c r="C643" t="s">
        <v>89</v>
      </c>
      <c r="D643" t="s">
        <v>89</v>
      </c>
      <c r="E643" t="s">
        <v>103</v>
      </c>
      <c r="F643">
        <v>2017</v>
      </c>
      <c r="G643" t="s">
        <v>118</v>
      </c>
      <c r="H643" t="s">
        <v>101</v>
      </c>
      <c r="I643">
        <v>58</v>
      </c>
    </row>
    <row r="644" spans="1:9" ht="14.25" customHeight="1">
      <c r="A644" t="s">
        <v>13</v>
      </c>
      <c r="B644">
        <v>9800</v>
      </c>
      <c r="C644" t="s">
        <v>89</v>
      </c>
      <c r="D644" t="s">
        <v>89</v>
      </c>
      <c r="E644" t="s">
        <v>103</v>
      </c>
      <c r="F644">
        <v>2017</v>
      </c>
      <c r="G644" t="s">
        <v>118</v>
      </c>
      <c r="H644" t="s">
        <v>101</v>
      </c>
      <c r="I644">
        <v>13</v>
      </c>
    </row>
    <row r="645" spans="1:9" ht="14.25" customHeight="1">
      <c r="A645" t="s">
        <v>13</v>
      </c>
      <c r="B645">
        <v>33</v>
      </c>
      <c r="C645" t="s">
        <v>86</v>
      </c>
      <c r="D645" t="s">
        <v>308</v>
      </c>
      <c r="E645" t="s">
        <v>103</v>
      </c>
      <c r="F645">
        <v>2017</v>
      </c>
      <c r="G645" t="s">
        <v>118</v>
      </c>
      <c r="H645" t="s">
        <v>101</v>
      </c>
      <c r="I645">
        <v>48</v>
      </c>
    </row>
    <row r="646" spans="1:9" ht="14.25" customHeight="1">
      <c r="A646" t="s">
        <v>13</v>
      </c>
      <c r="B646">
        <v>33</v>
      </c>
      <c r="C646" t="s">
        <v>86</v>
      </c>
      <c r="D646" t="s">
        <v>308</v>
      </c>
      <c r="E646" t="s">
        <v>103</v>
      </c>
      <c r="F646">
        <v>2017</v>
      </c>
      <c r="G646" t="s">
        <v>118</v>
      </c>
      <c r="H646" t="s">
        <v>101</v>
      </c>
      <c r="I646">
        <v>30.5</v>
      </c>
    </row>
    <row r="647" spans="1:9" ht="14.25" customHeight="1">
      <c r="A647" t="s">
        <v>13</v>
      </c>
      <c r="B647">
        <v>33</v>
      </c>
      <c r="C647" t="s">
        <v>86</v>
      </c>
      <c r="D647" t="s">
        <v>308</v>
      </c>
      <c r="E647" t="s">
        <v>103</v>
      </c>
      <c r="F647">
        <v>2017</v>
      </c>
      <c r="G647" t="s">
        <v>118</v>
      </c>
      <c r="H647" t="s">
        <v>101</v>
      </c>
      <c r="I647">
        <v>34</v>
      </c>
    </row>
    <row r="648" spans="1:9" ht="14.25" customHeight="1">
      <c r="A648" t="s">
        <v>13</v>
      </c>
      <c r="B648">
        <v>33</v>
      </c>
      <c r="C648" t="s">
        <v>86</v>
      </c>
      <c r="D648" t="s">
        <v>308</v>
      </c>
      <c r="E648" t="s">
        <v>103</v>
      </c>
      <c r="F648">
        <v>2017</v>
      </c>
      <c r="G648" t="s">
        <v>118</v>
      </c>
      <c r="H648" t="s">
        <v>101</v>
      </c>
      <c r="I648">
        <v>59</v>
      </c>
    </row>
    <row r="649" spans="1:9" ht="14.25" customHeight="1">
      <c r="A649" t="s">
        <v>13</v>
      </c>
      <c r="B649">
        <v>33</v>
      </c>
      <c r="C649" t="s">
        <v>86</v>
      </c>
      <c r="D649" t="s">
        <v>308</v>
      </c>
      <c r="E649" t="s">
        <v>103</v>
      </c>
      <c r="F649">
        <v>2017</v>
      </c>
      <c r="G649" t="s">
        <v>118</v>
      </c>
      <c r="H649" t="s">
        <v>101</v>
      </c>
      <c r="I649">
        <v>15</v>
      </c>
    </row>
    <row r="650" spans="1:9" ht="14.25" customHeight="1">
      <c r="A650" t="s">
        <v>13</v>
      </c>
      <c r="B650">
        <v>33</v>
      </c>
      <c r="C650" t="s">
        <v>86</v>
      </c>
      <c r="D650" t="s">
        <v>308</v>
      </c>
      <c r="E650" t="s">
        <v>103</v>
      </c>
      <c r="F650">
        <v>2017</v>
      </c>
      <c r="G650" t="s">
        <v>118</v>
      </c>
      <c r="H650" t="s">
        <v>101</v>
      </c>
      <c r="I650">
        <v>42</v>
      </c>
    </row>
    <row r="651" spans="1:9" ht="14.25" customHeight="1">
      <c r="A651" t="s">
        <v>13</v>
      </c>
      <c r="B651">
        <v>50</v>
      </c>
      <c r="C651" t="s">
        <v>216</v>
      </c>
      <c r="D651" t="s">
        <v>89</v>
      </c>
      <c r="E651" t="s">
        <v>103</v>
      </c>
      <c r="F651">
        <v>2017</v>
      </c>
      <c r="G651" t="s">
        <v>118</v>
      </c>
      <c r="H651" t="s">
        <v>101</v>
      </c>
      <c r="I651">
        <v>5</v>
      </c>
    </row>
    <row r="652" spans="1:9" ht="14.25" customHeight="1">
      <c r="A652" t="s">
        <v>13</v>
      </c>
      <c r="B652">
        <v>50</v>
      </c>
      <c r="C652" t="s">
        <v>216</v>
      </c>
      <c r="D652" t="s">
        <v>89</v>
      </c>
      <c r="E652" t="s">
        <v>103</v>
      </c>
      <c r="F652">
        <v>2017</v>
      </c>
      <c r="G652" t="s">
        <v>118</v>
      </c>
      <c r="H652" t="s">
        <v>101</v>
      </c>
      <c r="I652">
        <v>4</v>
      </c>
    </row>
    <row r="653" spans="1:9" ht="14.25" customHeight="1">
      <c r="A653" t="s">
        <v>13</v>
      </c>
      <c r="B653">
        <v>50</v>
      </c>
      <c r="C653" t="s">
        <v>216</v>
      </c>
      <c r="D653" t="s">
        <v>89</v>
      </c>
      <c r="E653" t="s">
        <v>103</v>
      </c>
      <c r="F653">
        <v>2017</v>
      </c>
      <c r="G653" t="s">
        <v>118</v>
      </c>
      <c r="H653" t="s">
        <v>101</v>
      </c>
      <c r="I653">
        <v>12</v>
      </c>
    </row>
    <row r="654" spans="1:9" ht="14.25" customHeight="1">
      <c r="A654" t="s">
        <v>13</v>
      </c>
      <c r="B654">
        <v>360</v>
      </c>
      <c r="C654" t="s">
        <v>231</v>
      </c>
      <c r="D654" t="s">
        <v>302</v>
      </c>
      <c r="E654" t="s">
        <v>103</v>
      </c>
      <c r="F654">
        <v>2017</v>
      </c>
      <c r="G654" t="s">
        <v>118</v>
      </c>
      <c r="H654" t="s">
        <v>101</v>
      </c>
      <c r="I654">
        <v>10</v>
      </c>
    </row>
    <row r="655" spans="1:9" ht="14.25" customHeight="1">
      <c r="A655" t="s">
        <v>13</v>
      </c>
      <c r="B655">
        <v>360</v>
      </c>
      <c r="C655" t="s">
        <v>231</v>
      </c>
      <c r="D655" t="s">
        <v>302</v>
      </c>
      <c r="E655" t="s">
        <v>103</v>
      </c>
      <c r="F655">
        <v>2017</v>
      </c>
      <c r="G655" t="s">
        <v>118</v>
      </c>
      <c r="H655" t="s">
        <v>101</v>
      </c>
      <c r="I655">
        <v>20</v>
      </c>
    </row>
    <row r="656" spans="1:9" ht="14.25" customHeight="1">
      <c r="A656" t="s">
        <v>13</v>
      </c>
      <c r="B656">
        <v>360</v>
      </c>
      <c r="C656" t="s">
        <v>231</v>
      </c>
      <c r="D656" t="s">
        <v>302</v>
      </c>
      <c r="E656" t="s">
        <v>103</v>
      </c>
      <c r="F656">
        <v>2017</v>
      </c>
      <c r="G656" t="s">
        <v>118</v>
      </c>
      <c r="H656" t="s">
        <v>101</v>
      </c>
      <c r="I656">
        <v>35</v>
      </c>
    </row>
    <row r="657" spans="1:9" ht="14.25" customHeight="1">
      <c r="A657" t="s">
        <v>13</v>
      </c>
      <c r="B657">
        <v>9300</v>
      </c>
      <c r="C657" t="s">
        <v>155</v>
      </c>
      <c r="D657" t="s">
        <v>155</v>
      </c>
      <c r="E657" t="s">
        <v>103</v>
      </c>
      <c r="F657">
        <v>2017</v>
      </c>
      <c r="G657" t="s">
        <v>118</v>
      </c>
      <c r="H657" t="s">
        <v>101</v>
      </c>
      <c r="I657">
        <v>25</v>
      </c>
    </row>
    <row r="658" spans="1:9" ht="14.25" customHeight="1">
      <c r="A658" t="s">
        <v>13</v>
      </c>
      <c r="B658">
        <v>9300</v>
      </c>
      <c r="C658" t="s">
        <v>155</v>
      </c>
      <c r="D658" t="s">
        <v>155</v>
      </c>
      <c r="E658" t="s">
        <v>103</v>
      </c>
      <c r="F658">
        <v>2017</v>
      </c>
      <c r="G658" t="s">
        <v>118</v>
      </c>
      <c r="H658" t="s">
        <v>101</v>
      </c>
      <c r="I658">
        <v>45</v>
      </c>
    </row>
    <row r="659" spans="1:9" ht="14.25" customHeight="1">
      <c r="A659" t="s">
        <v>13</v>
      </c>
      <c r="B659">
        <v>9300</v>
      </c>
      <c r="C659" t="s">
        <v>155</v>
      </c>
      <c r="D659" t="s">
        <v>155</v>
      </c>
      <c r="E659" t="s">
        <v>103</v>
      </c>
      <c r="F659">
        <v>2017</v>
      </c>
      <c r="G659" t="s">
        <v>118</v>
      </c>
      <c r="H659" t="s">
        <v>101</v>
      </c>
      <c r="I659">
        <v>28</v>
      </c>
    </row>
    <row r="660" spans="1:9" ht="14.25" customHeight="1">
      <c r="A660" t="s">
        <v>13</v>
      </c>
      <c r="B660">
        <v>9300</v>
      </c>
      <c r="C660" t="s">
        <v>155</v>
      </c>
      <c r="D660" t="s">
        <v>155</v>
      </c>
      <c r="E660" t="s">
        <v>103</v>
      </c>
      <c r="F660">
        <v>2017</v>
      </c>
      <c r="G660" t="s">
        <v>118</v>
      </c>
      <c r="H660" t="s">
        <v>101</v>
      </c>
      <c r="I660">
        <v>85</v>
      </c>
    </row>
    <row r="661" spans="1:9" ht="14.25" customHeight="1">
      <c r="A661" t="s">
        <v>13</v>
      </c>
      <c r="B661">
        <v>9300</v>
      </c>
      <c r="C661" t="s">
        <v>155</v>
      </c>
      <c r="D661" t="s">
        <v>155</v>
      </c>
      <c r="E661" t="s">
        <v>103</v>
      </c>
      <c r="F661">
        <v>2017</v>
      </c>
      <c r="G661" t="s">
        <v>118</v>
      </c>
      <c r="H661" t="s">
        <v>101</v>
      </c>
      <c r="I661">
        <v>19</v>
      </c>
    </row>
    <row r="662" spans="1:9" ht="14.25" customHeight="1">
      <c r="A662" t="s">
        <v>13</v>
      </c>
      <c r="B662">
        <v>9300</v>
      </c>
      <c r="C662" t="s">
        <v>155</v>
      </c>
      <c r="D662" t="s">
        <v>155</v>
      </c>
      <c r="E662" t="s">
        <v>103</v>
      </c>
      <c r="F662">
        <v>2017</v>
      </c>
      <c r="G662" t="s">
        <v>118</v>
      </c>
      <c r="H662" t="s">
        <v>101</v>
      </c>
      <c r="I662">
        <v>18</v>
      </c>
    </row>
    <row r="663" spans="1:9" ht="14.25" customHeight="1">
      <c r="A663" t="s">
        <v>13</v>
      </c>
      <c r="B663">
        <v>9300</v>
      </c>
      <c r="C663" t="s">
        <v>155</v>
      </c>
      <c r="D663" t="s">
        <v>155</v>
      </c>
      <c r="E663" t="s">
        <v>103</v>
      </c>
      <c r="F663">
        <v>2017</v>
      </c>
      <c r="G663" t="s">
        <v>118</v>
      </c>
      <c r="H663" t="s">
        <v>101</v>
      </c>
      <c r="I663">
        <v>38</v>
      </c>
    </row>
    <row r="664" spans="1:9" ht="14.25" customHeight="1">
      <c r="A664" t="s">
        <v>13</v>
      </c>
      <c r="B664">
        <v>9300</v>
      </c>
      <c r="C664" t="s">
        <v>155</v>
      </c>
      <c r="D664" t="s">
        <v>155</v>
      </c>
      <c r="E664" t="s">
        <v>103</v>
      </c>
      <c r="F664">
        <v>2017</v>
      </c>
      <c r="G664" t="s">
        <v>118</v>
      </c>
      <c r="H664" t="s">
        <v>101</v>
      </c>
      <c r="I664">
        <v>16</v>
      </c>
    </row>
    <row r="665" spans="1:9" ht="14.25" customHeight="1">
      <c r="A665" t="s">
        <v>13</v>
      </c>
      <c r="B665">
        <v>9300</v>
      </c>
      <c r="C665" t="s">
        <v>155</v>
      </c>
      <c r="D665" t="s">
        <v>155</v>
      </c>
      <c r="E665" t="s">
        <v>103</v>
      </c>
      <c r="F665">
        <v>2017</v>
      </c>
      <c r="G665" t="s">
        <v>118</v>
      </c>
      <c r="H665" t="s">
        <v>101</v>
      </c>
      <c r="I665">
        <v>36</v>
      </c>
    </row>
    <row r="666" spans="1:9" ht="14.25" customHeight="1">
      <c r="A666" t="s">
        <v>13</v>
      </c>
      <c r="B666">
        <v>9300</v>
      </c>
      <c r="C666" t="s">
        <v>155</v>
      </c>
      <c r="D666" t="s">
        <v>155</v>
      </c>
      <c r="E666" t="s">
        <v>103</v>
      </c>
      <c r="F666">
        <v>2017</v>
      </c>
      <c r="G666" t="s">
        <v>118</v>
      </c>
      <c r="H666" t="s">
        <v>101</v>
      </c>
      <c r="I666">
        <v>51</v>
      </c>
    </row>
    <row r="667" spans="1:9" ht="14.25" customHeight="1">
      <c r="A667" t="s">
        <v>13</v>
      </c>
      <c r="B667">
        <v>9300</v>
      </c>
      <c r="C667" t="s">
        <v>155</v>
      </c>
      <c r="D667" t="s">
        <v>155</v>
      </c>
      <c r="E667" t="s">
        <v>103</v>
      </c>
      <c r="F667">
        <v>2017</v>
      </c>
      <c r="G667" t="s">
        <v>118</v>
      </c>
      <c r="H667" t="s">
        <v>101</v>
      </c>
      <c r="I667">
        <v>93</v>
      </c>
    </row>
    <row r="668" spans="1:9" ht="14.25" customHeight="1">
      <c r="A668" t="s">
        <v>13</v>
      </c>
      <c r="B668">
        <v>9300</v>
      </c>
      <c r="C668" t="s">
        <v>155</v>
      </c>
      <c r="D668" t="s">
        <v>155</v>
      </c>
      <c r="E668" t="s">
        <v>103</v>
      </c>
      <c r="F668">
        <v>2017</v>
      </c>
      <c r="G668" t="s">
        <v>118</v>
      </c>
      <c r="H668" t="s">
        <v>101</v>
      </c>
      <c r="I668">
        <v>28</v>
      </c>
    </row>
    <row r="669" spans="1:9" ht="14.25" customHeight="1">
      <c r="A669" t="s">
        <v>13</v>
      </c>
      <c r="B669">
        <v>9300</v>
      </c>
      <c r="C669" t="s">
        <v>155</v>
      </c>
      <c r="D669" t="s">
        <v>155</v>
      </c>
      <c r="E669" t="s">
        <v>103</v>
      </c>
      <c r="F669">
        <v>2017</v>
      </c>
      <c r="G669" t="s">
        <v>118</v>
      </c>
      <c r="H669" t="s">
        <v>101</v>
      </c>
      <c r="I669">
        <v>12</v>
      </c>
    </row>
    <row r="670" spans="1:9" ht="14.25" customHeight="1">
      <c r="A670" t="s">
        <v>13</v>
      </c>
      <c r="B670">
        <v>9300</v>
      </c>
      <c r="C670" t="s">
        <v>155</v>
      </c>
      <c r="D670" t="s">
        <v>155</v>
      </c>
      <c r="E670" t="s">
        <v>103</v>
      </c>
      <c r="F670">
        <v>2017</v>
      </c>
      <c r="G670" t="s">
        <v>118</v>
      </c>
      <c r="H670" t="s">
        <v>101</v>
      </c>
      <c r="I670">
        <v>7</v>
      </c>
    </row>
    <row r="671" spans="1:9" ht="14.25" customHeight="1">
      <c r="A671" t="s">
        <v>13</v>
      </c>
      <c r="B671">
        <v>9300</v>
      </c>
      <c r="C671" t="s">
        <v>155</v>
      </c>
      <c r="D671" t="s">
        <v>155</v>
      </c>
      <c r="E671" t="s">
        <v>103</v>
      </c>
      <c r="F671">
        <v>2017</v>
      </c>
      <c r="G671" t="s">
        <v>118</v>
      </c>
      <c r="H671" t="s">
        <v>101</v>
      </c>
      <c r="I671">
        <v>102</v>
      </c>
    </row>
    <row r="672" spans="1:9" ht="14.25" customHeight="1">
      <c r="A672" t="s">
        <v>13</v>
      </c>
      <c r="B672">
        <v>9300</v>
      </c>
      <c r="C672" t="s">
        <v>155</v>
      </c>
      <c r="D672" t="s">
        <v>155</v>
      </c>
      <c r="E672" t="s">
        <v>103</v>
      </c>
      <c r="F672">
        <v>2017</v>
      </c>
      <c r="G672" t="s">
        <v>118</v>
      </c>
      <c r="H672" t="s">
        <v>101</v>
      </c>
      <c r="I672">
        <v>7</v>
      </c>
    </row>
    <row r="673" spans="1:9" ht="14.25" customHeight="1">
      <c r="A673" t="s">
        <v>13</v>
      </c>
      <c r="B673">
        <v>9300</v>
      </c>
      <c r="C673" t="s">
        <v>155</v>
      </c>
      <c r="D673" t="s">
        <v>155</v>
      </c>
      <c r="E673" t="s">
        <v>103</v>
      </c>
      <c r="F673">
        <v>2017</v>
      </c>
      <c r="G673" t="s">
        <v>118</v>
      </c>
      <c r="H673" t="s">
        <v>101</v>
      </c>
      <c r="I673">
        <v>10</v>
      </c>
    </row>
    <row r="674" spans="1:9" ht="14.25" customHeight="1">
      <c r="A674" t="s">
        <v>13</v>
      </c>
      <c r="B674">
        <v>9300</v>
      </c>
      <c r="C674" t="s">
        <v>155</v>
      </c>
      <c r="D674" t="s">
        <v>155</v>
      </c>
      <c r="E674" t="s">
        <v>103</v>
      </c>
      <c r="F674">
        <v>2017</v>
      </c>
      <c r="G674" t="s">
        <v>118</v>
      </c>
      <c r="H674" t="s">
        <v>101</v>
      </c>
      <c r="I674">
        <v>12</v>
      </c>
    </row>
    <row r="675" spans="1:9" ht="14.25" customHeight="1">
      <c r="A675" t="s">
        <v>13</v>
      </c>
      <c r="B675">
        <v>9300</v>
      </c>
      <c r="C675" t="s">
        <v>155</v>
      </c>
      <c r="D675" t="s">
        <v>155</v>
      </c>
      <c r="E675" t="s">
        <v>103</v>
      </c>
      <c r="F675">
        <v>2017</v>
      </c>
      <c r="G675" t="s">
        <v>118</v>
      </c>
      <c r="H675" t="s">
        <v>101</v>
      </c>
      <c r="I675">
        <v>15</v>
      </c>
    </row>
    <row r="676" spans="1:9" ht="14.25" customHeight="1">
      <c r="A676" t="s">
        <v>13</v>
      </c>
      <c r="B676">
        <v>9300</v>
      </c>
      <c r="C676" t="s">
        <v>155</v>
      </c>
      <c r="D676" t="s">
        <v>155</v>
      </c>
      <c r="E676" t="s">
        <v>103</v>
      </c>
      <c r="F676">
        <v>2017</v>
      </c>
      <c r="G676" t="s">
        <v>118</v>
      </c>
      <c r="H676" t="s">
        <v>101</v>
      </c>
      <c r="I676">
        <v>10</v>
      </c>
    </row>
    <row r="677" spans="1:9" ht="14.25" customHeight="1">
      <c r="A677" t="s">
        <v>13</v>
      </c>
      <c r="B677">
        <v>9300</v>
      </c>
      <c r="C677" t="s">
        <v>155</v>
      </c>
      <c r="D677" t="s">
        <v>155</v>
      </c>
      <c r="E677" t="s">
        <v>103</v>
      </c>
      <c r="F677">
        <v>2017</v>
      </c>
      <c r="G677" t="s">
        <v>118</v>
      </c>
      <c r="H677" t="s">
        <v>101</v>
      </c>
      <c r="I677">
        <v>10</v>
      </c>
    </row>
    <row r="678" spans="1:9" ht="14.25" customHeight="1">
      <c r="A678" t="s">
        <v>13</v>
      </c>
      <c r="B678">
        <v>9300</v>
      </c>
      <c r="C678" t="s">
        <v>155</v>
      </c>
      <c r="D678" t="s">
        <v>155</v>
      </c>
      <c r="E678" t="s">
        <v>103</v>
      </c>
      <c r="F678">
        <v>2017</v>
      </c>
      <c r="G678" t="s">
        <v>118</v>
      </c>
      <c r="H678" t="s">
        <v>101</v>
      </c>
      <c r="I678">
        <v>21</v>
      </c>
    </row>
    <row r="679" spans="1:9" ht="14.25" customHeight="1">
      <c r="A679" t="s">
        <v>13</v>
      </c>
      <c r="B679">
        <v>9300</v>
      </c>
      <c r="C679" t="s">
        <v>155</v>
      </c>
      <c r="D679" t="s">
        <v>155</v>
      </c>
      <c r="E679" t="s">
        <v>103</v>
      </c>
      <c r="F679">
        <v>2017</v>
      </c>
      <c r="G679" t="s">
        <v>118</v>
      </c>
      <c r="H679" t="s">
        <v>101</v>
      </c>
      <c r="I679">
        <v>10.5</v>
      </c>
    </row>
    <row r="680" spans="1:9" ht="14.25" customHeight="1">
      <c r="A680" t="s">
        <v>13</v>
      </c>
      <c r="B680">
        <v>9300</v>
      </c>
      <c r="C680" t="s">
        <v>155</v>
      </c>
      <c r="D680" t="s">
        <v>155</v>
      </c>
      <c r="E680" t="s">
        <v>103</v>
      </c>
      <c r="F680">
        <v>2017</v>
      </c>
      <c r="G680" t="s">
        <v>118</v>
      </c>
      <c r="H680" t="s">
        <v>101</v>
      </c>
      <c r="I680">
        <v>22</v>
      </c>
    </row>
    <row r="681" spans="1:9" ht="14.25" customHeight="1">
      <c r="A681" t="s">
        <v>13</v>
      </c>
      <c r="B681">
        <v>316</v>
      </c>
      <c r="C681" t="s">
        <v>221</v>
      </c>
      <c r="D681" t="s">
        <v>304</v>
      </c>
      <c r="E681" t="s">
        <v>103</v>
      </c>
      <c r="F681">
        <v>2017</v>
      </c>
      <c r="G681" t="s">
        <v>118</v>
      </c>
      <c r="H681" t="s">
        <v>101</v>
      </c>
      <c r="I681">
        <v>14.5</v>
      </c>
    </row>
    <row r="682" spans="1:9" ht="14.25" customHeight="1">
      <c r="A682" t="s">
        <v>13</v>
      </c>
      <c r="B682">
        <v>189</v>
      </c>
      <c r="C682" t="s">
        <v>41</v>
      </c>
      <c r="D682" t="s">
        <v>314</v>
      </c>
      <c r="E682" t="s">
        <v>103</v>
      </c>
      <c r="F682">
        <v>2017</v>
      </c>
      <c r="G682" t="s">
        <v>118</v>
      </c>
      <c r="H682" t="s">
        <v>101</v>
      </c>
      <c r="I682">
        <v>12</v>
      </c>
    </row>
    <row r="683" spans="1:9" ht="14.25" customHeight="1">
      <c r="A683" t="s">
        <v>13</v>
      </c>
      <c r="B683">
        <v>580</v>
      </c>
      <c r="C683" t="s">
        <v>192</v>
      </c>
      <c r="D683" t="s">
        <v>308</v>
      </c>
      <c r="E683" t="s">
        <v>103</v>
      </c>
      <c r="F683">
        <v>2017</v>
      </c>
      <c r="G683" t="s">
        <v>118</v>
      </c>
      <c r="H683" t="s">
        <v>101</v>
      </c>
      <c r="I683">
        <v>26.3</v>
      </c>
    </row>
    <row r="684" spans="1:9" ht="14.25" customHeight="1">
      <c r="A684" t="s">
        <v>13</v>
      </c>
      <c r="B684">
        <v>580</v>
      </c>
      <c r="C684" t="s">
        <v>192</v>
      </c>
      <c r="D684" t="s">
        <v>308</v>
      </c>
      <c r="E684" t="s">
        <v>103</v>
      </c>
      <c r="F684">
        <v>2017</v>
      </c>
      <c r="G684" t="s">
        <v>118</v>
      </c>
      <c r="H684" t="s">
        <v>101</v>
      </c>
      <c r="I684">
        <v>46</v>
      </c>
    </row>
    <row r="685" spans="1:9" ht="14.25" customHeight="1">
      <c r="A685" t="s">
        <v>13</v>
      </c>
      <c r="B685">
        <v>580</v>
      </c>
      <c r="C685" t="s">
        <v>192</v>
      </c>
      <c r="D685" t="s">
        <v>308</v>
      </c>
      <c r="E685" t="s">
        <v>103</v>
      </c>
      <c r="F685">
        <v>2017</v>
      </c>
      <c r="G685" t="s">
        <v>118</v>
      </c>
      <c r="H685" t="s">
        <v>101</v>
      </c>
      <c r="I685">
        <v>7.5</v>
      </c>
    </row>
    <row r="686" spans="1:9" ht="14.25" customHeight="1">
      <c r="A686" t="s">
        <v>13</v>
      </c>
      <c r="B686">
        <v>722</v>
      </c>
      <c r="C686" t="s">
        <v>42</v>
      </c>
      <c r="D686" t="s">
        <v>305</v>
      </c>
      <c r="E686" t="s">
        <v>103</v>
      </c>
      <c r="F686">
        <v>2017</v>
      </c>
      <c r="G686" t="s">
        <v>118</v>
      </c>
      <c r="H686" t="s">
        <v>101</v>
      </c>
      <c r="I686">
        <v>32</v>
      </c>
    </row>
    <row r="687" spans="1:9" ht="14.25" customHeight="1">
      <c r="A687" t="s">
        <v>13</v>
      </c>
      <c r="B687">
        <v>858</v>
      </c>
      <c r="C687" t="s">
        <v>171</v>
      </c>
      <c r="D687" t="s">
        <v>305</v>
      </c>
      <c r="E687" t="s">
        <v>103</v>
      </c>
      <c r="F687">
        <v>2017</v>
      </c>
      <c r="G687" t="s">
        <v>118</v>
      </c>
      <c r="H687" t="s">
        <v>101</v>
      </c>
      <c r="I687">
        <v>7</v>
      </c>
    </row>
    <row r="688" spans="1:9" ht="14.25" customHeight="1">
      <c r="A688" t="s">
        <v>13</v>
      </c>
      <c r="B688">
        <v>858</v>
      </c>
      <c r="C688" t="s">
        <v>171</v>
      </c>
      <c r="D688" t="s">
        <v>305</v>
      </c>
      <c r="E688" t="s">
        <v>103</v>
      </c>
      <c r="F688">
        <v>2017</v>
      </c>
      <c r="G688" t="s">
        <v>118</v>
      </c>
      <c r="H688" t="s">
        <v>101</v>
      </c>
      <c r="I688">
        <v>10</v>
      </c>
    </row>
    <row r="689" spans="1:9" ht="14.25" customHeight="1">
      <c r="A689" t="s">
        <v>13</v>
      </c>
      <c r="B689">
        <v>773</v>
      </c>
      <c r="C689" t="s">
        <v>223</v>
      </c>
      <c r="D689" t="s">
        <v>302</v>
      </c>
      <c r="E689" t="s">
        <v>103</v>
      </c>
      <c r="F689">
        <v>2017</v>
      </c>
      <c r="G689" t="s">
        <v>118</v>
      </c>
      <c r="H689" t="s">
        <v>101</v>
      </c>
      <c r="I689">
        <v>5</v>
      </c>
    </row>
    <row r="690" spans="1:9" ht="14.25" customHeight="1">
      <c r="A690" t="s">
        <v>13</v>
      </c>
      <c r="B690">
        <v>773</v>
      </c>
      <c r="C690" t="s">
        <v>223</v>
      </c>
      <c r="D690" t="s">
        <v>302</v>
      </c>
      <c r="E690" t="s">
        <v>103</v>
      </c>
      <c r="F690">
        <v>2017</v>
      </c>
      <c r="G690" t="s">
        <v>118</v>
      </c>
      <c r="H690" t="s">
        <v>101</v>
      </c>
      <c r="I690">
        <v>28.5</v>
      </c>
    </row>
    <row r="691" spans="1:9" ht="14.25" customHeight="1">
      <c r="A691" t="s">
        <v>13</v>
      </c>
      <c r="B691">
        <v>773</v>
      </c>
      <c r="C691" t="s">
        <v>223</v>
      </c>
      <c r="D691" t="s">
        <v>302</v>
      </c>
      <c r="E691" t="s">
        <v>103</v>
      </c>
      <c r="F691">
        <v>2017</v>
      </c>
      <c r="G691" t="s">
        <v>118</v>
      </c>
      <c r="H691" t="s">
        <v>101</v>
      </c>
      <c r="I691">
        <v>6</v>
      </c>
    </row>
    <row r="692" spans="1:9" ht="14.25" customHeight="1">
      <c r="A692" t="s">
        <v>13</v>
      </c>
      <c r="B692">
        <v>773</v>
      </c>
      <c r="C692" t="s">
        <v>223</v>
      </c>
      <c r="D692" t="s">
        <v>302</v>
      </c>
      <c r="E692" t="s">
        <v>103</v>
      </c>
      <c r="F692">
        <v>2017</v>
      </c>
      <c r="G692" t="s">
        <v>118</v>
      </c>
      <c r="H692" t="s">
        <v>101</v>
      </c>
      <c r="I692">
        <v>6</v>
      </c>
    </row>
    <row r="693" spans="1:9" ht="14.25" customHeight="1">
      <c r="A693" t="s">
        <v>13</v>
      </c>
      <c r="B693">
        <v>7800</v>
      </c>
      <c r="C693" t="s">
        <v>63</v>
      </c>
      <c r="D693" t="s">
        <v>63</v>
      </c>
      <c r="E693" t="s">
        <v>103</v>
      </c>
      <c r="F693">
        <v>2017</v>
      </c>
      <c r="G693" t="s">
        <v>118</v>
      </c>
      <c r="H693" t="s">
        <v>101</v>
      </c>
      <c r="I693">
        <v>4.5</v>
      </c>
    </row>
    <row r="694" spans="1:9" ht="14.25" customHeight="1">
      <c r="A694" t="s">
        <v>13</v>
      </c>
      <c r="B694">
        <v>9800</v>
      </c>
      <c r="C694" t="s">
        <v>89</v>
      </c>
      <c r="D694" t="s">
        <v>89</v>
      </c>
      <c r="E694" t="s">
        <v>103</v>
      </c>
      <c r="F694">
        <v>2059</v>
      </c>
      <c r="G694" t="s">
        <v>139</v>
      </c>
      <c r="H694" t="s">
        <v>101</v>
      </c>
      <c r="I694">
        <v>4</v>
      </c>
    </row>
    <row r="695" spans="1:9" ht="14.25" customHeight="1">
      <c r="A695" t="s">
        <v>13</v>
      </c>
      <c r="B695">
        <v>33</v>
      </c>
      <c r="C695" t="s">
        <v>86</v>
      </c>
      <c r="D695" t="s">
        <v>308</v>
      </c>
      <c r="E695" t="s">
        <v>103</v>
      </c>
      <c r="F695">
        <v>2059</v>
      </c>
      <c r="G695" t="s">
        <v>139</v>
      </c>
      <c r="H695" t="s">
        <v>101</v>
      </c>
      <c r="I695">
        <v>7.5</v>
      </c>
    </row>
    <row r="696" spans="1:9" ht="14.25" customHeight="1">
      <c r="A696" t="s">
        <v>13</v>
      </c>
      <c r="B696">
        <v>50</v>
      </c>
      <c r="C696" t="s">
        <v>216</v>
      </c>
      <c r="D696" t="s">
        <v>89</v>
      </c>
      <c r="E696" t="s">
        <v>103</v>
      </c>
      <c r="F696">
        <v>2059</v>
      </c>
      <c r="G696" t="s">
        <v>139</v>
      </c>
      <c r="H696" t="s">
        <v>101</v>
      </c>
      <c r="I696">
        <v>7</v>
      </c>
    </row>
    <row r="697" spans="1:9" ht="14.25" customHeight="1">
      <c r="A697" t="s">
        <v>13</v>
      </c>
      <c r="B697">
        <v>50</v>
      </c>
      <c r="C697" t="s">
        <v>216</v>
      </c>
      <c r="D697" t="s">
        <v>89</v>
      </c>
      <c r="E697" t="s">
        <v>103</v>
      </c>
      <c r="F697">
        <v>2059</v>
      </c>
      <c r="G697" t="s">
        <v>139</v>
      </c>
      <c r="H697" t="s">
        <v>101</v>
      </c>
      <c r="I697">
        <v>10</v>
      </c>
    </row>
    <row r="698" spans="1:9" ht="14.25" customHeight="1">
      <c r="A698" t="s">
        <v>13</v>
      </c>
      <c r="B698">
        <v>360</v>
      </c>
      <c r="C698" t="s">
        <v>231</v>
      </c>
      <c r="D698" t="s">
        <v>302</v>
      </c>
      <c r="E698" t="s">
        <v>103</v>
      </c>
      <c r="F698">
        <v>2059</v>
      </c>
      <c r="G698" t="s">
        <v>139</v>
      </c>
      <c r="H698" t="s">
        <v>101</v>
      </c>
      <c r="I698">
        <v>10</v>
      </c>
    </row>
    <row r="699" spans="1:9" ht="14.25" customHeight="1">
      <c r="A699" t="s">
        <v>13</v>
      </c>
      <c r="B699">
        <v>360</v>
      </c>
      <c r="C699" t="s">
        <v>231</v>
      </c>
      <c r="D699" t="s">
        <v>302</v>
      </c>
      <c r="E699" t="s">
        <v>103</v>
      </c>
      <c r="F699">
        <v>2059</v>
      </c>
      <c r="G699" t="s">
        <v>139</v>
      </c>
      <c r="H699" t="s">
        <v>101</v>
      </c>
      <c r="I699">
        <v>2.5</v>
      </c>
    </row>
    <row r="700" spans="1:9" ht="14.25" customHeight="1">
      <c r="A700" t="s">
        <v>13</v>
      </c>
      <c r="B700">
        <v>9300</v>
      </c>
      <c r="C700" t="s">
        <v>155</v>
      </c>
      <c r="D700" t="s">
        <v>155</v>
      </c>
      <c r="E700" t="s">
        <v>103</v>
      </c>
      <c r="F700">
        <v>2059</v>
      </c>
      <c r="G700" t="s">
        <v>139</v>
      </c>
      <c r="H700" t="s">
        <v>101</v>
      </c>
      <c r="I700">
        <v>5.5</v>
      </c>
    </row>
    <row r="701" spans="1:9" ht="14.25" customHeight="1">
      <c r="A701" t="s">
        <v>13</v>
      </c>
      <c r="B701">
        <v>858</v>
      </c>
      <c r="C701" t="s">
        <v>171</v>
      </c>
      <c r="D701" t="s">
        <v>305</v>
      </c>
      <c r="E701" t="s">
        <v>103</v>
      </c>
      <c r="F701">
        <v>2059</v>
      </c>
      <c r="G701" t="s">
        <v>139</v>
      </c>
      <c r="H701" t="s">
        <v>101</v>
      </c>
      <c r="I701">
        <v>14</v>
      </c>
    </row>
    <row r="702" spans="1:9" ht="14.25" customHeight="1">
      <c r="A702" t="s">
        <v>13</v>
      </c>
      <c r="B702">
        <v>773</v>
      </c>
      <c r="C702" t="s">
        <v>223</v>
      </c>
      <c r="D702" t="s">
        <v>302</v>
      </c>
      <c r="E702" t="s">
        <v>103</v>
      </c>
      <c r="F702">
        <v>2059</v>
      </c>
      <c r="G702" t="s">
        <v>139</v>
      </c>
      <c r="H702" t="s">
        <v>101</v>
      </c>
      <c r="I702">
        <v>11</v>
      </c>
    </row>
    <row r="703" spans="1:9" ht="14.25" customHeight="1">
      <c r="A703" t="s">
        <v>13</v>
      </c>
      <c r="B703">
        <v>386</v>
      </c>
      <c r="C703" t="s">
        <v>194</v>
      </c>
      <c r="D703" t="s">
        <v>313</v>
      </c>
      <c r="E703" t="s">
        <v>103</v>
      </c>
      <c r="F703">
        <v>2019</v>
      </c>
      <c r="G703" t="s">
        <v>119</v>
      </c>
      <c r="H703" t="s">
        <v>101</v>
      </c>
      <c r="I703">
        <v>6.5</v>
      </c>
    </row>
    <row r="704" spans="1:9" ht="14.25" customHeight="1">
      <c r="A704" t="s">
        <v>13</v>
      </c>
      <c r="B704">
        <v>418</v>
      </c>
      <c r="C704" t="s">
        <v>69</v>
      </c>
      <c r="D704" t="s">
        <v>304</v>
      </c>
      <c r="E704" t="s">
        <v>103</v>
      </c>
      <c r="F704">
        <v>2019</v>
      </c>
      <c r="G704" t="s">
        <v>119</v>
      </c>
      <c r="H704" t="s">
        <v>101</v>
      </c>
      <c r="I704">
        <v>1</v>
      </c>
    </row>
    <row r="705" spans="1:9" ht="14.25" customHeight="1">
      <c r="A705" t="s">
        <v>13</v>
      </c>
      <c r="B705">
        <v>33</v>
      </c>
      <c r="C705" t="s">
        <v>86</v>
      </c>
      <c r="D705" t="s">
        <v>308</v>
      </c>
      <c r="E705" t="s">
        <v>103</v>
      </c>
      <c r="F705">
        <v>2019</v>
      </c>
      <c r="G705" t="s">
        <v>119</v>
      </c>
      <c r="H705" t="s">
        <v>101</v>
      </c>
      <c r="I705">
        <v>1.5</v>
      </c>
    </row>
    <row r="706" spans="1:9" ht="14.25" customHeight="1">
      <c r="A706" t="s">
        <v>13</v>
      </c>
      <c r="B706">
        <v>734</v>
      </c>
      <c r="C706" t="s">
        <v>163</v>
      </c>
      <c r="D706" t="s">
        <v>303</v>
      </c>
      <c r="E706" t="s">
        <v>103</v>
      </c>
      <c r="F706">
        <v>2019</v>
      </c>
      <c r="G706" t="s">
        <v>119</v>
      </c>
      <c r="H706" t="s">
        <v>101</v>
      </c>
      <c r="I706">
        <v>22</v>
      </c>
    </row>
    <row r="707" spans="1:9" ht="14.25" customHeight="1">
      <c r="A707" t="s">
        <v>13</v>
      </c>
      <c r="B707">
        <v>9700</v>
      </c>
      <c r="C707" t="s">
        <v>37</v>
      </c>
      <c r="D707" t="s">
        <v>37</v>
      </c>
      <c r="E707" t="s">
        <v>103</v>
      </c>
      <c r="F707">
        <v>2019</v>
      </c>
      <c r="G707" t="s">
        <v>119</v>
      </c>
      <c r="H707" t="s">
        <v>101</v>
      </c>
      <c r="I707">
        <v>2</v>
      </c>
    </row>
    <row r="708" spans="1:9" ht="14.25" customHeight="1">
      <c r="A708" t="s">
        <v>13</v>
      </c>
      <c r="B708">
        <v>190</v>
      </c>
      <c r="C708" t="s">
        <v>17</v>
      </c>
      <c r="D708" t="s">
        <v>303</v>
      </c>
      <c r="E708" t="s">
        <v>103</v>
      </c>
      <c r="F708">
        <v>2019</v>
      </c>
      <c r="G708" t="s">
        <v>119</v>
      </c>
      <c r="H708" t="s">
        <v>101</v>
      </c>
      <c r="I708">
        <v>51</v>
      </c>
    </row>
    <row r="709" spans="1:9" ht="14.25" customHeight="1">
      <c r="A709" t="s">
        <v>13</v>
      </c>
      <c r="B709">
        <v>1128</v>
      </c>
      <c r="C709" t="s">
        <v>229</v>
      </c>
      <c r="D709" t="s">
        <v>314</v>
      </c>
      <c r="E709" t="s">
        <v>103</v>
      </c>
      <c r="F709">
        <v>2019</v>
      </c>
      <c r="G709" t="s">
        <v>119</v>
      </c>
      <c r="H709" t="s">
        <v>101</v>
      </c>
      <c r="I709">
        <v>5</v>
      </c>
    </row>
    <row r="710" spans="1:9" ht="14.25" customHeight="1">
      <c r="A710" t="s">
        <v>13</v>
      </c>
      <c r="B710">
        <v>2003</v>
      </c>
      <c r="C710" t="s">
        <v>90</v>
      </c>
      <c r="D710" s="1" t="s">
        <v>314</v>
      </c>
      <c r="E710" t="s">
        <v>103</v>
      </c>
      <c r="F710">
        <v>2019</v>
      </c>
      <c r="G710" t="s">
        <v>119</v>
      </c>
      <c r="H710" t="s">
        <v>101</v>
      </c>
      <c r="I710">
        <v>6</v>
      </c>
    </row>
    <row r="711" spans="1:9" ht="14.25" customHeight="1">
      <c r="A711" t="s">
        <v>13</v>
      </c>
      <c r="B711">
        <v>9300</v>
      </c>
      <c r="C711" t="s">
        <v>155</v>
      </c>
      <c r="D711" t="s">
        <v>155</v>
      </c>
      <c r="E711" t="s">
        <v>103</v>
      </c>
      <c r="F711">
        <v>2042</v>
      </c>
      <c r="G711" t="s">
        <v>132</v>
      </c>
      <c r="H711" t="s">
        <v>101</v>
      </c>
      <c r="I711">
        <v>6</v>
      </c>
    </row>
    <row r="712" spans="1:9" ht="14.25" customHeight="1">
      <c r="A712" t="s">
        <v>13</v>
      </c>
      <c r="B712">
        <v>9300</v>
      </c>
      <c r="C712" t="s">
        <v>155</v>
      </c>
      <c r="D712" t="s">
        <v>155</v>
      </c>
      <c r="E712" t="s">
        <v>103</v>
      </c>
      <c r="F712">
        <v>2042</v>
      </c>
      <c r="G712" t="s">
        <v>132</v>
      </c>
      <c r="H712" t="s">
        <v>101</v>
      </c>
      <c r="I712">
        <v>7.5</v>
      </c>
    </row>
    <row r="713" spans="1:9" ht="14.25" customHeight="1">
      <c r="A713" t="s">
        <v>13</v>
      </c>
      <c r="B713">
        <v>9300</v>
      </c>
      <c r="C713" t="s">
        <v>155</v>
      </c>
      <c r="D713" t="s">
        <v>155</v>
      </c>
      <c r="E713" t="s">
        <v>103</v>
      </c>
      <c r="F713">
        <v>2042</v>
      </c>
      <c r="G713" t="s">
        <v>132</v>
      </c>
      <c r="H713" t="s">
        <v>101</v>
      </c>
      <c r="I713">
        <v>7.5</v>
      </c>
    </row>
    <row r="714" spans="1:9" ht="14.25" customHeight="1">
      <c r="A714" t="s">
        <v>13</v>
      </c>
      <c r="B714">
        <v>9300</v>
      </c>
      <c r="C714" t="s">
        <v>155</v>
      </c>
      <c r="D714" t="s">
        <v>155</v>
      </c>
      <c r="E714" t="s">
        <v>103</v>
      </c>
      <c r="F714">
        <v>2042</v>
      </c>
      <c r="G714" t="s">
        <v>132</v>
      </c>
      <c r="H714" t="s">
        <v>101</v>
      </c>
      <c r="I714">
        <v>6</v>
      </c>
    </row>
    <row r="715" spans="1:9" ht="14.25" customHeight="1">
      <c r="A715" t="s">
        <v>13</v>
      </c>
      <c r="B715">
        <v>316</v>
      </c>
      <c r="C715" t="s">
        <v>221</v>
      </c>
      <c r="D715" t="s">
        <v>304</v>
      </c>
      <c r="E715" t="s">
        <v>103</v>
      </c>
      <c r="F715">
        <v>2042</v>
      </c>
      <c r="G715" t="s">
        <v>132</v>
      </c>
      <c r="H715" t="s">
        <v>101</v>
      </c>
      <c r="I715">
        <v>4.5</v>
      </c>
    </row>
    <row r="716" spans="1:9" ht="14.25" customHeight="1">
      <c r="A716" t="s">
        <v>13</v>
      </c>
      <c r="B716">
        <v>679</v>
      </c>
      <c r="C716" t="s">
        <v>30</v>
      </c>
      <c r="D716" t="s">
        <v>302</v>
      </c>
      <c r="E716" t="s">
        <v>103</v>
      </c>
      <c r="F716">
        <v>2043</v>
      </c>
      <c r="G716" t="s">
        <v>133</v>
      </c>
      <c r="H716" t="s">
        <v>101</v>
      </c>
      <c r="I716">
        <v>29</v>
      </c>
    </row>
    <row r="717" spans="1:9" ht="14.25" customHeight="1">
      <c r="A717" t="s">
        <v>13</v>
      </c>
      <c r="B717">
        <v>679</v>
      </c>
      <c r="C717" t="s">
        <v>30</v>
      </c>
      <c r="D717" t="s">
        <v>302</v>
      </c>
      <c r="E717" t="s">
        <v>103</v>
      </c>
      <c r="F717">
        <v>2043</v>
      </c>
      <c r="G717" t="s">
        <v>133</v>
      </c>
      <c r="H717" t="s">
        <v>101</v>
      </c>
      <c r="I717">
        <v>21</v>
      </c>
    </row>
    <row r="718" spans="1:9" ht="14.25" customHeight="1">
      <c r="A718" t="s">
        <v>13</v>
      </c>
      <c r="B718">
        <v>679</v>
      </c>
      <c r="C718" t="s">
        <v>30</v>
      </c>
      <c r="D718" t="s">
        <v>302</v>
      </c>
      <c r="E718" t="s">
        <v>103</v>
      </c>
      <c r="F718">
        <v>2043</v>
      </c>
      <c r="G718" t="s">
        <v>133</v>
      </c>
      <c r="H718" t="s">
        <v>101</v>
      </c>
      <c r="I718">
        <v>23.5</v>
      </c>
    </row>
    <row r="719" spans="1:9" ht="14.25" customHeight="1">
      <c r="A719" t="s">
        <v>13</v>
      </c>
      <c r="B719">
        <v>679</v>
      </c>
      <c r="C719" t="s">
        <v>30</v>
      </c>
      <c r="D719" t="s">
        <v>302</v>
      </c>
      <c r="E719" t="s">
        <v>103</v>
      </c>
      <c r="F719">
        <v>2043</v>
      </c>
      <c r="G719" t="s">
        <v>133</v>
      </c>
      <c r="H719" t="s">
        <v>101</v>
      </c>
      <c r="I719">
        <v>31.4</v>
      </c>
    </row>
    <row r="720" spans="1:9" ht="14.25" customHeight="1">
      <c r="A720" t="s">
        <v>13</v>
      </c>
      <c r="B720">
        <v>9800</v>
      </c>
      <c r="C720" t="s">
        <v>89</v>
      </c>
      <c r="D720" t="s">
        <v>89</v>
      </c>
      <c r="E720" t="s">
        <v>103</v>
      </c>
      <c r="F720">
        <v>2043</v>
      </c>
      <c r="G720" t="s">
        <v>133</v>
      </c>
      <c r="H720" t="s">
        <v>101</v>
      </c>
      <c r="I720">
        <v>20</v>
      </c>
    </row>
    <row r="721" spans="1:9" ht="14.25" customHeight="1">
      <c r="A721" t="s">
        <v>13</v>
      </c>
      <c r="B721">
        <v>9800</v>
      </c>
      <c r="C721" t="s">
        <v>89</v>
      </c>
      <c r="D721" t="s">
        <v>89</v>
      </c>
      <c r="E721" t="s">
        <v>103</v>
      </c>
      <c r="F721">
        <v>2043</v>
      </c>
      <c r="G721" t="s">
        <v>133</v>
      </c>
      <c r="H721" t="s">
        <v>101</v>
      </c>
      <c r="I721">
        <v>14.5</v>
      </c>
    </row>
    <row r="722" spans="1:9" ht="14.25" customHeight="1">
      <c r="A722" t="s">
        <v>13</v>
      </c>
      <c r="B722">
        <v>9800</v>
      </c>
      <c r="C722" t="s">
        <v>89</v>
      </c>
      <c r="D722" t="s">
        <v>89</v>
      </c>
      <c r="E722" t="s">
        <v>103</v>
      </c>
      <c r="F722">
        <v>2043</v>
      </c>
      <c r="G722" t="s">
        <v>133</v>
      </c>
      <c r="H722" t="s">
        <v>101</v>
      </c>
      <c r="I722">
        <v>26</v>
      </c>
    </row>
    <row r="723" spans="1:9" ht="14.25" customHeight="1">
      <c r="A723" t="s">
        <v>13</v>
      </c>
      <c r="B723">
        <v>9800</v>
      </c>
      <c r="C723" t="s">
        <v>89</v>
      </c>
      <c r="D723" t="s">
        <v>89</v>
      </c>
      <c r="E723" t="s">
        <v>103</v>
      </c>
      <c r="F723">
        <v>2043</v>
      </c>
      <c r="G723" t="s">
        <v>133</v>
      </c>
      <c r="H723" t="s">
        <v>101</v>
      </c>
      <c r="I723">
        <v>55.5</v>
      </c>
    </row>
    <row r="724" spans="1:9" ht="14.25" customHeight="1">
      <c r="A724" t="s">
        <v>13</v>
      </c>
      <c r="B724">
        <v>9800</v>
      </c>
      <c r="C724" t="s">
        <v>89</v>
      </c>
      <c r="D724" t="s">
        <v>89</v>
      </c>
      <c r="E724" t="s">
        <v>103</v>
      </c>
      <c r="F724">
        <v>2043</v>
      </c>
      <c r="G724" t="s">
        <v>133</v>
      </c>
      <c r="H724" t="s">
        <v>101</v>
      </c>
      <c r="I724">
        <v>15.5</v>
      </c>
    </row>
    <row r="725" spans="1:9" ht="14.25" customHeight="1">
      <c r="A725" t="s">
        <v>13</v>
      </c>
      <c r="B725">
        <v>9800</v>
      </c>
      <c r="C725" t="s">
        <v>89</v>
      </c>
      <c r="D725" t="s">
        <v>89</v>
      </c>
      <c r="E725" t="s">
        <v>103</v>
      </c>
      <c r="F725">
        <v>2043</v>
      </c>
      <c r="G725" t="s">
        <v>133</v>
      </c>
      <c r="H725" t="s">
        <v>101</v>
      </c>
      <c r="I725">
        <v>2</v>
      </c>
    </row>
    <row r="726" spans="1:9" ht="14.25" customHeight="1">
      <c r="A726" t="s">
        <v>13</v>
      </c>
      <c r="B726">
        <v>9800</v>
      </c>
      <c r="C726" t="s">
        <v>89</v>
      </c>
      <c r="D726" t="s">
        <v>89</v>
      </c>
      <c r="E726" t="s">
        <v>103</v>
      </c>
      <c r="F726">
        <v>2043</v>
      </c>
      <c r="G726" t="s">
        <v>133</v>
      </c>
      <c r="H726" t="s">
        <v>101</v>
      </c>
      <c r="I726">
        <v>33</v>
      </c>
    </row>
    <row r="727" spans="1:9" ht="14.25" customHeight="1">
      <c r="A727" t="s">
        <v>13</v>
      </c>
      <c r="B727">
        <v>9800</v>
      </c>
      <c r="C727" t="s">
        <v>89</v>
      </c>
      <c r="D727" t="s">
        <v>89</v>
      </c>
      <c r="E727" t="s">
        <v>103</v>
      </c>
      <c r="F727">
        <v>2043</v>
      </c>
      <c r="G727" t="s">
        <v>133</v>
      </c>
      <c r="H727" t="s">
        <v>101</v>
      </c>
      <c r="I727">
        <v>11</v>
      </c>
    </row>
    <row r="728" spans="1:9" ht="14.25" customHeight="1">
      <c r="A728" t="s">
        <v>13</v>
      </c>
      <c r="B728">
        <v>9800</v>
      </c>
      <c r="C728" t="s">
        <v>89</v>
      </c>
      <c r="D728" t="s">
        <v>89</v>
      </c>
      <c r="E728" t="s">
        <v>103</v>
      </c>
      <c r="F728">
        <v>2043</v>
      </c>
      <c r="G728" t="s">
        <v>133</v>
      </c>
      <c r="H728" t="s">
        <v>101</v>
      </c>
      <c r="I728">
        <v>5</v>
      </c>
    </row>
    <row r="729" spans="1:9" ht="14.25" customHeight="1">
      <c r="A729" t="s">
        <v>13</v>
      </c>
      <c r="B729">
        <v>33</v>
      </c>
      <c r="C729" t="s">
        <v>86</v>
      </c>
      <c r="D729" t="s">
        <v>308</v>
      </c>
      <c r="E729" t="s">
        <v>103</v>
      </c>
      <c r="F729">
        <v>2043</v>
      </c>
      <c r="G729" t="s">
        <v>133</v>
      </c>
      <c r="H729" t="s">
        <v>101</v>
      </c>
      <c r="I729">
        <v>23</v>
      </c>
    </row>
    <row r="730" spans="1:9" ht="14.25" customHeight="1">
      <c r="A730" t="s">
        <v>13</v>
      </c>
      <c r="B730">
        <v>33</v>
      </c>
      <c r="C730" t="s">
        <v>86</v>
      </c>
      <c r="D730" t="s">
        <v>308</v>
      </c>
      <c r="E730" t="s">
        <v>103</v>
      </c>
      <c r="F730">
        <v>2043</v>
      </c>
      <c r="G730" t="s">
        <v>133</v>
      </c>
      <c r="H730" t="s">
        <v>101</v>
      </c>
      <c r="I730">
        <v>16</v>
      </c>
    </row>
    <row r="731" spans="1:9" ht="14.25" customHeight="1">
      <c r="A731" t="s">
        <v>13</v>
      </c>
      <c r="B731">
        <v>33</v>
      </c>
      <c r="C731" t="s">
        <v>86</v>
      </c>
      <c r="D731" t="s">
        <v>308</v>
      </c>
      <c r="E731" t="s">
        <v>103</v>
      </c>
      <c r="F731">
        <v>2043</v>
      </c>
      <c r="G731" t="s">
        <v>133</v>
      </c>
      <c r="H731" t="s">
        <v>101</v>
      </c>
      <c r="I731">
        <v>5</v>
      </c>
    </row>
    <row r="732" spans="1:9" ht="14.25" customHeight="1">
      <c r="A732" t="s">
        <v>13</v>
      </c>
      <c r="B732">
        <v>33</v>
      </c>
      <c r="C732" t="s">
        <v>86</v>
      </c>
      <c r="D732" t="s">
        <v>308</v>
      </c>
      <c r="E732" t="s">
        <v>103</v>
      </c>
      <c r="F732">
        <v>2043</v>
      </c>
      <c r="G732" t="s">
        <v>133</v>
      </c>
      <c r="H732" t="s">
        <v>101</v>
      </c>
      <c r="I732">
        <v>8.5</v>
      </c>
    </row>
    <row r="733" spans="1:9" ht="14.25" customHeight="1">
      <c r="A733" t="s">
        <v>13</v>
      </c>
      <c r="B733">
        <v>50</v>
      </c>
      <c r="C733" t="s">
        <v>216</v>
      </c>
      <c r="D733" t="s">
        <v>89</v>
      </c>
      <c r="E733" t="s">
        <v>103</v>
      </c>
      <c r="F733">
        <v>2043</v>
      </c>
      <c r="G733" t="s">
        <v>133</v>
      </c>
      <c r="H733" t="s">
        <v>101</v>
      </c>
      <c r="I733">
        <v>10</v>
      </c>
    </row>
    <row r="734" spans="1:9" ht="14.25" customHeight="1">
      <c r="A734" t="s">
        <v>13</v>
      </c>
      <c r="B734">
        <v>50</v>
      </c>
      <c r="C734" t="s">
        <v>216</v>
      </c>
      <c r="D734" t="s">
        <v>89</v>
      </c>
      <c r="E734" t="s">
        <v>103</v>
      </c>
      <c r="F734">
        <v>2043</v>
      </c>
      <c r="G734" t="s">
        <v>133</v>
      </c>
      <c r="H734" t="s">
        <v>101</v>
      </c>
      <c r="I734">
        <v>5</v>
      </c>
    </row>
    <row r="735" spans="1:9" ht="14.25" customHeight="1">
      <c r="A735" t="s">
        <v>13</v>
      </c>
      <c r="B735">
        <v>50</v>
      </c>
      <c r="C735" t="s">
        <v>216</v>
      </c>
      <c r="D735" t="s">
        <v>89</v>
      </c>
      <c r="E735" t="s">
        <v>103</v>
      </c>
      <c r="F735">
        <v>2043</v>
      </c>
      <c r="G735" t="s">
        <v>133</v>
      </c>
      <c r="H735" t="s">
        <v>101</v>
      </c>
      <c r="I735">
        <v>6</v>
      </c>
    </row>
    <row r="736" spans="1:9" ht="14.25" customHeight="1">
      <c r="A736" t="s">
        <v>13</v>
      </c>
      <c r="B736">
        <v>50</v>
      </c>
      <c r="C736" t="s">
        <v>216</v>
      </c>
      <c r="D736" t="s">
        <v>89</v>
      </c>
      <c r="E736" t="s">
        <v>103</v>
      </c>
      <c r="F736">
        <v>2043</v>
      </c>
      <c r="G736" t="s">
        <v>133</v>
      </c>
      <c r="H736" t="s">
        <v>101</v>
      </c>
      <c r="I736">
        <v>29</v>
      </c>
    </row>
    <row r="737" spans="1:9" ht="14.25" customHeight="1">
      <c r="A737" t="s">
        <v>13</v>
      </c>
      <c r="B737">
        <v>50</v>
      </c>
      <c r="C737" t="s">
        <v>216</v>
      </c>
      <c r="D737" t="s">
        <v>89</v>
      </c>
      <c r="E737" t="s">
        <v>103</v>
      </c>
      <c r="F737">
        <v>2043</v>
      </c>
      <c r="G737" t="s">
        <v>133</v>
      </c>
      <c r="H737" t="s">
        <v>101</v>
      </c>
      <c r="I737">
        <v>10</v>
      </c>
    </row>
    <row r="738" spans="1:9" ht="14.25" customHeight="1">
      <c r="A738" t="s">
        <v>13</v>
      </c>
      <c r="B738">
        <v>50</v>
      </c>
      <c r="C738" t="s">
        <v>216</v>
      </c>
      <c r="D738" t="s">
        <v>89</v>
      </c>
      <c r="E738" t="s">
        <v>103</v>
      </c>
      <c r="F738">
        <v>2043</v>
      </c>
      <c r="G738" t="s">
        <v>133</v>
      </c>
      <c r="H738" t="s">
        <v>101</v>
      </c>
      <c r="I738">
        <v>6</v>
      </c>
    </row>
    <row r="739" spans="1:9" ht="14.25" customHeight="1">
      <c r="A739" t="s">
        <v>13</v>
      </c>
      <c r="B739">
        <v>50</v>
      </c>
      <c r="C739" t="s">
        <v>216</v>
      </c>
      <c r="D739" t="s">
        <v>89</v>
      </c>
      <c r="E739" t="s">
        <v>103</v>
      </c>
      <c r="F739">
        <v>2043</v>
      </c>
      <c r="G739" t="s">
        <v>133</v>
      </c>
      <c r="H739" t="s">
        <v>101</v>
      </c>
      <c r="I739">
        <v>63</v>
      </c>
    </row>
    <row r="740" spans="1:9" ht="14.25" customHeight="1">
      <c r="A740" t="s">
        <v>13</v>
      </c>
      <c r="B740">
        <v>360</v>
      </c>
      <c r="C740" t="s">
        <v>231</v>
      </c>
      <c r="D740" t="s">
        <v>302</v>
      </c>
      <c r="E740" t="s">
        <v>103</v>
      </c>
      <c r="F740">
        <v>2043</v>
      </c>
      <c r="G740" t="s">
        <v>133</v>
      </c>
      <c r="H740" t="s">
        <v>101</v>
      </c>
      <c r="I740">
        <v>22</v>
      </c>
    </row>
    <row r="741" spans="1:9" ht="14.25" customHeight="1">
      <c r="A741" t="s">
        <v>13</v>
      </c>
      <c r="B741">
        <v>360</v>
      </c>
      <c r="C741" t="s">
        <v>231</v>
      </c>
      <c r="D741" t="s">
        <v>302</v>
      </c>
      <c r="E741" t="s">
        <v>103</v>
      </c>
      <c r="F741">
        <v>2043</v>
      </c>
      <c r="G741" t="s">
        <v>133</v>
      </c>
      <c r="H741" t="s">
        <v>101</v>
      </c>
      <c r="I741">
        <v>14</v>
      </c>
    </row>
    <row r="742" spans="1:9" ht="14.25" customHeight="1">
      <c r="A742" t="s">
        <v>13</v>
      </c>
      <c r="B742">
        <v>360</v>
      </c>
      <c r="C742" t="s">
        <v>231</v>
      </c>
      <c r="D742" t="s">
        <v>302</v>
      </c>
      <c r="E742" t="s">
        <v>103</v>
      </c>
      <c r="F742">
        <v>2043</v>
      </c>
      <c r="G742" t="s">
        <v>133</v>
      </c>
      <c r="H742" t="s">
        <v>101</v>
      </c>
      <c r="I742">
        <v>4</v>
      </c>
    </row>
    <row r="743" spans="1:9" ht="14.25" customHeight="1">
      <c r="A743" t="s">
        <v>13</v>
      </c>
      <c r="B743">
        <v>360</v>
      </c>
      <c r="C743" t="s">
        <v>231</v>
      </c>
      <c r="D743" t="s">
        <v>302</v>
      </c>
      <c r="E743" t="s">
        <v>103</v>
      </c>
      <c r="F743">
        <v>2043</v>
      </c>
      <c r="G743" t="s">
        <v>133</v>
      </c>
      <c r="H743" t="s">
        <v>101</v>
      </c>
      <c r="I743">
        <v>23</v>
      </c>
    </row>
    <row r="744" spans="1:9" ht="14.25" customHeight="1">
      <c r="A744" t="s">
        <v>13</v>
      </c>
      <c r="B744">
        <v>360</v>
      </c>
      <c r="C744" t="s">
        <v>231</v>
      </c>
      <c r="D744" t="s">
        <v>302</v>
      </c>
      <c r="E744" t="s">
        <v>103</v>
      </c>
      <c r="F744">
        <v>2043</v>
      </c>
      <c r="G744" t="s">
        <v>133</v>
      </c>
      <c r="H744" t="s">
        <v>101</v>
      </c>
      <c r="I744">
        <v>24</v>
      </c>
    </row>
    <row r="745" spans="1:9" ht="14.25" customHeight="1">
      <c r="A745" t="s">
        <v>13</v>
      </c>
      <c r="B745">
        <v>360</v>
      </c>
      <c r="C745" t="s">
        <v>231</v>
      </c>
      <c r="D745" t="s">
        <v>302</v>
      </c>
      <c r="E745" t="s">
        <v>103</v>
      </c>
      <c r="F745">
        <v>2043</v>
      </c>
      <c r="G745" t="s">
        <v>133</v>
      </c>
      <c r="H745" t="s">
        <v>101</v>
      </c>
      <c r="I745">
        <v>31</v>
      </c>
    </row>
    <row r="746" spans="1:9" ht="14.25" customHeight="1">
      <c r="A746" t="s">
        <v>13</v>
      </c>
      <c r="B746">
        <v>360</v>
      </c>
      <c r="C746" t="s">
        <v>231</v>
      </c>
      <c r="D746" t="s">
        <v>302</v>
      </c>
      <c r="E746" t="s">
        <v>103</v>
      </c>
      <c r="F746">
        <v>2043</v>
      </c>
      <c r="G746" t="s">
        <v>133</v>
      </c>
      <c r="H746" t="s">
        <v>101</v>
      </c>
      <c r="I746">
        <v>67</v>
      </c>
    </row>
    <row r="747" spans="1:9" ht="14.25" customHeight="1">
      <c r="A747" t="s">
        <v>13</v>
      </c>
      <c r="B747">
        <v>360</v>
      </c>
      <c r="C747" t="s">
        <v>231</v>
      </c>
      <c r="D747" t="s">
        <v>302</v>
      </c>
      <c r="E747" t="s">
        <v>103</v>
      </c>
      <c r="F747">
        <v>2043</v>
      </c>
      <c r="G747" t="s">
        <v>133</v>
      </c>
      <c r="H747" t="s">
        <v>101</v>
      </c>
      <c r="I747">
        <v>5</v>
      </c>
    </row>
    <row r="748" spans="1:9" ht="14.25" customHeight="1">
      <c r="A748" t="s">
        <v>13</v>
      </c>
      <c r="B748">
        <v>360</v>
      </c>
      <c r="C748" t="s">
        <v>231</v>
      </c>
      <c r="D748" t="s">
        <v>302</v>
      </c>
      <c r="E748" t="s">
        <v>103</v>
      </c>
      <c r="F748">
        <v>2043</v>
      </c>
      <c r="G748" t="s">
        <v>133</v>
      </c>
      <c r="H748" t="s">
        <v>101</v>
      </c>
      <c r="I748">
        <v>79.5</v>
      </c>
    </row>
    <row r="749" spans="1:9" ht="14.25" customHeight="1">
      <c r="A749" t="s">
        <v>13</v>
      </c>
      <c r="B749">
        <v>360</v>
      </c>
      <c r="C749" t="s">
        <v>231</v>
      </c>
      <c r="D749" t="s">
        <v>302</v>
      </c>
      <c r="E749" t="s">
        <v>103</v>
      </c>
      <c r="F749">
        <v>2043</v>
      </c>
      <c r="G749" t="s">
        <v>133</v>
      </c>
      <c r="H749" t="s">
        <v>101</v>
      </c>
      <c r="I749">
        <v>29</v>
      </c>
    </row>
    <row r="750" spans="1:9" ht="14.25" customHeight="1">
      <c r="A750" t="s">
        <v>13</v>
      </c>
      <c r="B750">
        <v>9300</v>
      </c>
      <c r="C750" t="s">
        <v>155</v>
      </c>
      <c r="D750" t="s">
        <v>155</v>
      </c>
      <c r="E750" t="s">
        <v>103</v>
      </c>
      <c r="F750">
        <v>2043</v>
      </c>
      <c r="G750" t="s">
        <v>133</v>
      </c>
      <c r="H750" t="s">
        <v>101</v>
      </c>
      <c r="I750">
        <v>15</v>
      </c>
    </row>
    <row r="751" spans="1:9" ht="14.25" customHeight="1">
      <c r="A751" t="s">
        <v>13</v>
      </c>
      <c r="B751">
        <v>9300</v>
      </c>
      <c r="C751" t="s">
        <v>155</v>
      </c>
      <c r="D751" t="s">
        <v>155</v>
      </c>
      <c r="E751" t="s">
        <v>103</v>
      </c>
      <c r="F751">
        <v>2043</v>
      </c>
      <c r="G751" t="s">
        <v>133</v>
      </c>
      <c r="H751" t="s">
        <v>101</v>
      </c>
      <c r="I751">
        <v>33</v>
      </c>
    </row>
    <row r="752" spans="1:9" ht="14.25" customHeight="1">
      <c r="A752" t="s">
        <v>13</v>
      </c>
      <c r="B752">
        <v>9300</v>
      </c>
      <c r="C752" t="s">
        <v>155</v>
      </c>
      <c r="D752" t="s">
        <v>155</v>
      </c>
      <c r="E752" t="s">
        <v>103</v>
      </c>
      <c r="F752">
        <v>2043</v>
      </c>
      <c r="G752" t="s">
        <v>133</v>
      </c>
      <c r="H752" t="s">
        <v>101</v>
      </c>
      <c r="I752">
        <v>46.5</v>
      </c>
    </row>
    <row r="753" spans="1:9" ht="14.25" customHeight="1">
      <c r="A753" t="s">
        <v>13</v>
      </c>
      <c r="B753">
        <v>9300</v>
      </c>
      <c r="C753" t="s">
        <v>155</v>
      </c>
      <c r="D753" t="s">
        <v>155</v>
      </c>
      <c r="E753" t="s">
        <v>103</v>
      </c>
      <c r="F753">
        <v>2043</v>
      </c>
      <c r="G753" t="s">
        <v>133</v>
      </c>
      <c r="H753" t="s">
        <v>101</v>
      </c>
      <c r="I753">
        <v>17.5</v>
      </c>
    </row>
    <row r="754" spans="1:9" ht="14.25" customHeight="1">
      <c r="A754" t="s">
        <v>13</v>
      </c>
      <c r="B754">
        <v>9300</v>
      </c>
      <c r="C754" t="s">
        <v>155</v>
      </c>
      <c r="D754" t="s">
        <v>155</v>
      </c>
      <c r="E754" t="s">
        <v>103</v>
      </c>
      <c r="F754">
        <v>2043</v>
      </c>
      <c r="G754" t="s">
        <v>133</v>
      </c>
      <c r="H754" t="s">
        <v>101</v>
      </c>
      <c r="I754">
        <v>22</v>
      </c>
    </row>
    <row r="755" spans="1:9" ht="14.25" customHeight="1">
      <c r="A755" t="s">
        <v>13</v>
      </c>
      <c r="B755">
        <v>9300</v>
      </c>
      <c r="C755" t="s">
        <v>155</v>
      </c>
      <c r="D755" t="s">
        <v>155</v>
      </c>
      <c r="E755" t="s">
        <v>103</v>
      </c>
      <c r="F755">
        <v>2043</v>
      </c>
      <c r="G755" t="s">
        <v>133</v>
      </c>
      <c r="H755" t="s">
        <v>101</v>
      </c>
      <c r="I755">
        <v>29</v>
      </c>
    </row>
    <row r="756" spans="1:9" ht="14.25" customHeight="1">
      <c r="A756" t="s">
        <v>13</v>
      </c>
      <c r="B756">
        <v>9300</v>
      </c>
      <c r="C756" t="s">
        <v>155</v>
      </c>
      <c r="D756" t="s">
        <v>155</v>
      </c>
      <c r="E756" t="s">
        <v>103</v>
      </c>
      <c r="F756">
        <v>2043</v>
      </c>
      <c r="G756" t="s">
        <v>133</v>
      </c>
      <c r="H756" t="s">
        <v>101</v>
      </c>
      <c r="I756">
        <v>8</v>
      </c>
    </row>
    <row r="757" spans="1:9" ht="14.25" customHeight="1">
      <c r="A757" t="s">
        <v>13</v>
      </c>
      <c r="B757">
        <v>9300</v>
      </c>
      <c r="C757" t="s">
        <v>155</v>
      </c>
      <c r="D757" t="s">
        <v>155</v>
      </c>
      <c r="E757" t="s">
        <v>103</v>
      </c>
      <c r="F757">
        <v>2043</v>
      </c>
      <c r="G757" t="s">
        <v>133</v>
      </c>
      <c r="H757" t="s">
        <v>101</v>
      </c>
      <c r="I757">
        <v>5</v>
      </c>
    </row>
    <row r="758" spans="1:9" ht="14.25" customHeight="1">
      <c r="A758" t="s">
        <v>13</v>
      </c>
      <c r="B758">
        <v>9300</v>
      </c>
      <c r="C758" t="s">
        <v>155</v>
      </c>
      <c r="D758" t="s">
        <v>155</v>
      </c>
      <c r="E758" t="s">
        <v>103</v>
      </c>
      <c r="F758">
        <v>2043</v>
      </c>
      <c r="G758" t="s">
        <v>133</v>
      </c>
      <c r="H758" t="s">
        <v>101</v>
      </c>
      <c r="I758">
        <v>8</v>
      </c>
    </row>
    <row r="759" spans="1:9" ht="14.25" customHeight="1">
      <c r="A759" t="s">
        <v>13</v>
      </c>
      <c r="B759">
        <v>9300</v>
      </c>
      <c r="C759" t="s">
        <v>155</v>
      </c>
      <c r="D759" t="s">
        <v>155</v>
      </c>
      <c r="E759" t="s">
        <v>103</v>
      </c>
      <c r="F759">
        <v>2043</v>
      </c>
      <c r="G759" t="s">
        <v>133</v>
      </c>
      <c r="H759" t="s">
        <v>101</v>
      </c>
      <c r="I759">
        <v>10</v>
      </c>
    </row>
    <row r="760" spans="1:9" ht="14.25" customHeight="1">
      <c r="A760" t="s">
        <v>13</v>
      </c>
      <c r="B760">
        <v>9300</v>
      </c>
      <c r="C760" t="s">
        <v>155</v>
      </c>
      <c r="D760" t="s">
        <v>155</v>
      </c>
      <c r="E760" t="s">
        <v>103</v>
      </c>
      <c r="F760">
        <v>2043</v>
      </c>
      <c r="G760" t="s">
        <v>133</v>
      </c>
      <c r="H760" t="s">
        <v>101</v>
      </c>
      <c r="I760">
        <v>48</v>
      </c>
    </row>
    <row r="761" spans="1:9" ht="14.25" customHeight="1">
      <c r="A761" t="s">
        <v>13</v>
      </c>
      <c r="B761">
        <v>9300</v>
      </c>
      <c r="C761" t="s">
        <v>155</v>
      </c>
      <c r="D761" t="s">
        <v>155</v>
      </c>
      <c r="E761" t="s">
        <v>103</v>
      </c>
      <c r="F761">
        <v>2043</v>
      </c>
      <c r="G761" t="s">
        <v>133</v>
      </c>
      <c r="H761" t="s">
        <v>101</v>
      </c>
      <c r="I761">
        <v>52.5</v>
      </c>
    </row>
    <row r="762" spans="1:9" ht="14.25" customHeight="1">
      <c r="A762" t="s">
        <v>13</v>
      </c>
      <c r="B762">
        <v>9300</v>
      </c>
      <c r="C762" t="s">
        <v>155</v>
      </c>
      <c r="D762" t="s">
        <v>155</v>
      </c>
      <c r="E762" t="s">
        <v>103</v>
      </c>
      <c r="F762">
        <v>2043</v>
      </c>
      <c r="G762" t="s">
        <v>133</v>
      </c>
      <c r="H762" t="s">
        <v>101</v>
      </c>
      <c r="I762">
        <v>10</v>
      </c>
    </row>
    <row r="763" spans="1:9" ht="14.25" customHeight="1">
      <c r="A763" t="s">
        <v>13</v>
      </c>
      <c r="B763">
        <v>9300</v>
      </c>
      <c r="C763" t="s">
        <v>155</v>
      </c>
      <c r="D763" t="s">
        <v>155</v>
      </c>
      <c r="E763" t="s">
        <v>103</v>
      </c>
      <c r="F763">
        <v>2043</v>
      </c>
      <c r="G763" t="s">
        <v>133</v>
      </c>
      <c r="H763" t="s">
        <v>101</v>
      </c>
      <c r="I763">
        <v>27</v>
      </c>
    </row>
    <row r="764" spans="1:9" ht="14.25" customHeight="1">
      <c r="A764" t="s">
        <v>13</v>
      </c>
      <c r="B764">
        <v>9300</v>
      </c>
      <c r="C764" t="s">
        <v>155</v>
      </c>
      <c r="D764" t="s">
        <v>155</v>
      </c>
      <c r="E764" t="s">
        <v>103</v>
      </c>
      <c r="F764">
        <v>2043</v>
      </c>
      <c r="G764" t="s">
        <v>133</v>
      </c>
      <c r="H764" t="s">
        <v>101</v>
      </c>
      <c r="I764">
        <v>8</v>
      </c>
    </row>
    <row r="765" spans="1:9" ht="14.25" customHeight="1">
      <c r="A765" t="s">
        <v>13</v>
      </c>
      <c r="B765">
        <v>9300</v>
      </c>
      <c r="C765" t="s">
        <v>155</v>
      </c>
      <c r="D765" t="s">
        <v>155</v>
      </c>
      <c r="E765" t="s">
        <v>103</v>
      </c>
      <c r="F765">
        <v>2043</v>
      </c>
      <c r="G765" t="s">
        <v>133</v>
      </c>
      <c r="H765" t="s">
        <v>101</v>
      </c>
      <c r="I765">
        <v>29</v>
      </c>
    </row>
    <row r="766" spans="1:9" ht="14.25" customHeight="1">
      <c r="A766" t="s">
        <v>13</v>
      </c>
      <c r="B766">
        <v>316</v>
      </c>
      <c r="C766" t="s">
        <v>221</v>
      </c>
      <c r="D766" t="s">
        <v>304</v>
      </c>
      <c r="E766" t="s">
        <v>103</v>
      </c>
      <c r="F766">
        <v>2043</v>
      </c>
      <c r="G766" t="s">
        <v>133</v>
      </c>
      <c r="H766" t="s">
        <v>101</v>
      </c>
      <c r="I766">
        <v>31.5</v>
      </c>
    </row>
    <row r="767" spans="1:9" ht="14.25" customHeight="1">
      <c r="A767" t="s">
        <v>13</v>
      </c>
      <c r="B767">
        <v>249</v>
      </c>
      <c r="C767" t="s">
        <v>224</v>
      </c>
      <c r="D767" t="s">
        <v>305</v>
      </c>
      <c r="E767" t="s">
        <v>103</v>
      </c>
      <c r="F767">
        <v>2043</v>
      </c>
      <c r="G767" t="s">
        <v>133</v>
      </c>
      <c r="H767" t="s">
        <v>101</v>
      </c>
      <c r="I767">
        <v>15</v>
      </c>
    </row>
    <row r="768" spans="1:9" ht="14.25" customHeight="1">
      <c r="A768" t="s">
        <v>13</v>
      </c>
      <c r="B768">
        <v>580</v>
      </c>
      <c r="C768" t="s">
        <v>192</v>
      </c>
      <c r="D768" t="s">
        <v>308</v>
      </c>
      <c r="E768" t="s">
        <v>103</v>
      </c>
      <c r="F768">
        <v>2043</v>
      </c>
      <c r="G768" t="s">
        <v>133</v>
      </c>
      <c r="H768" t="s">
        <v>101</v>
      </c>
      <c r="I768">
        <v>38.299999999999997</v>
      </c>
    </row>
    <row r="769" spans="1:9" ht="14.25" customHeight="1">
      <c r="A769" t="s">
        <v>13</v>
      </c>
      <c r="B769">
        <v>580</v>
      </c>
      <c r="C769" t="s">
        <v>192</v>
      </c>
      <c r="D769" t="s">
        <v>308</v>
      </c>
      <c r="E769" t="s">
        <v>103</v>
      </c>
      <c r="F769">
        <v>2043</v>
      </c>
      <c r="G769" t="s">
        <v>133</v>
      </c>
      <c r="H769" t="s">
        <v>101</v>
      </c>
      <c r="I769">
        <v>52.5</v>
      </c>
    </row>
    <row r="770" spans="1:9" ht="14.25" customHeight="1">
      <c r="A770" t="s">
        <v>13</v>
      </c>
      <c r="B770">
        <v>722</v>
      </c>
      <c r="C770" t="s">
        <v>42</v>
      </c>
      <c r="D770" t="s">
        <v>305</v>
      </c>
      <c r="E770" t="s">
        <v>103</v>
      </c>
      <c r="F770">
        <v>2043</v>
      </c>
      <c r="G770" t="s">
        <v>133</v>
      </c>
      <c r="H770" t="s">
        <v>101</v>
      </c>
      <c r="I770">
        <v>12</v>
      </c>
    </row>
    <row r="771" spans="1:9" ht="14.25" customHeight="1">
      <c r="A771" t="s">
        <v>13</v>
      </c>
      <c r="B771">
        <v>722</v>
      </c>
      <c r="C771" t="s">
        <v>42</v>
      </c>
      <c r="D771" t="s">
        <v>305</v>
      </c>
      <c r="E771" t="s">
        <v>103</v>
      </c>
      <c r="F771">
        <v>2043</v>
      </c>
      <c r="G771" t="s">
        <v>133</v>
      </c>
      <c r="H771" t="s">
        <v>101</v>
      </c>
      <c r="I771">
        <v>36</v>
      </c>
    </row>
    <row r="772" spans="1:9" ht="14.25" customHeight="1">
      <c r="A772" t="s">
        <v>13</v>
      </c>
      <c r="B772">
        <v>858</v>
      </c>
      <c r="C772" t="s">
        <v>171</v>
      </c>
      <c r="D772" t="s">
        <v>305</v>
      </c>
      <c r="E772" t="s">
        <v>103</v>
      </c>
      <c r="F772">
        <v>2043</v>
      </c>
      <c r="G772" t="s">
        <v>133</v>
      </c>
      <c r="H772" t="s">
        <v>101</v>
      </c>
      <c r="I772">
        <v>5</v>
      </c>
    </row>
    <row r="773" spans="1:9" ht="14.25" customHeight="1">
      <c r="A773" t="s">
        <v>13</v>
      </c>
      <c r="B773">
        <v>858</v>
      </c>
      <c r="C773" t="s">
        <v>171</v>
      </c>
      <c r="D773" t="s">
        <v>305</v>
      </c>
      <c r="E773" t="s">
        <v>103</v>
      </c>
      <c r="F773">
        <v>2043</v>
      </c>
      <c r="G773" t="s">
        <v>133</v>
      </c>
      <c r="H773" t="s">
        <v>101</v>
      </c>
      <c r="I773">
        <v>12</v>
      </c>
    </row>
    <row r="774" spans="1:9" ht="14.25" customHeight="1">
      <c r="A774" t="s">
        <v>13</v>
      </c>
      <c r="B774">
        <v>858</v>
      </c>
      <c r="C774" t="s">
        <v>171</v>
      </c>
      <c r="D774" t="s">
        <v>305</v>
      </c>
      <c r="E774" t="s">
        <v>103</v>
      </c>
      <c r="F774">
        <v>2043</v>
      </c>
      <c r="G774" t="s">
        <v>133</v>
      </c>
      <c r="H774" t="s">
        <v>101</v>
      </c>
      <c r="I774">
        <v>10</v>
      </c>
    </row>
    <row r="775" spans="1:9" ht="14.25" customHeight="1">
      <c r="A775" t="s">
        <v>13</v>
      </c>
      <c r="B775">
        <v>223</v>
      </c>
      <c r="C775" t="s">
        <v>66</v>
      </c>
      <c r="D775" t="s">
        <v>314</v>
      </c>
      <c r="E775" t="s">
        <v>103</v>
      </c>
      <c r="F775">
        <v>2043</v>
      </c>
      <c r="G775" t="s">
        <v>133</v>
      </c>
      <c r="H775" t="s">
        <v>101</v>
      </c>
      <c r="I775">
        <v>12.5</v>
      </c>
    </row>
    <row r="776" spans="1:9" ht="14.25" customHeight="1">
      <c r="A776" t="s">
        <v>13</v>
      </c>
      <c r="B776">
        <v>223</v>
      </c>
      <c r="C776" t="s">
        <v>66</v>
      </c>
      <c r="D776" t="s">
        <v>314</v>
      </c>
      <c r="E776" t="s">
        <v>103</v>
      </c>
      <c r="F776">
        <v>2043</v>
      </c>
      <c r="G776" t="s">
        <v>133</v>
      </c>
      <c r="H776" t="s">
        <v>101</v>
      </c>
      <c r="I776">
        <v>12</v>
      </c>
    </row>
    <row r="777" spans="1:9" ht="14.25" customHeight="1">
      <c r="A777" t="s">
        <v>13</v>
      </c>
      <c r="B777">
        <v>223</v>
      </c>
      <c r="C777" t="s">
        <v>66</v>
      </c>
      <c r="D777" t="s">
        <v>314</v>
      </c>
      <c r="E777" t="s">
        <v>103</v>
      </c>
      <c r="F777">
        <v>2043</v>
      </c>
      <c r="G777" t="s">
        <v>133</v>
      </c>
      <c r="H777" t="s">
        <v>101</v>
      </c>
      <c r="I777">
        <v>5</v>
      </c>
    </row>
    <row r="778" spans="1:9" ht="14.25" customHeight="1">
      <c r="A778" t="s">
        <v>13</v>
      </c>
      <c r="B778">
        <v>773</v>
      </c>
      <c r="C778" t="s">
        <v>223</v>
      </c>
      <c r="D778" t="s">
        <v>302</v>
      </c>
      <c r="E778" t="s">
        <v>103</v>
      </c>
      <c r="F778">
        <v>2043</v>
      </c>
      <c r="G778" t="s">
        <v>133</v>
      </c>
      <c r="H778" t="s">
        <v>101</v>
      </c>
      <c r="I778">
        <v>27</v>
      </c>
    </row>
    <row r="779" spans="1:9" ht="14.25" customHeight="1">
      <c r="A779" t="s">
        <v>13</v>
      </c>
      <c r="B779">
        <v>773</v>
      </c>
      <c r="C779" t="s">
        <v>223</v>
      </c>
      <c r="D779" t="s">
        <v>302</v>
      </c>
      <c r="E779" t="s">
        <v>103</v>
      </c>
      <c r="F779">
        <v>2043</v>
      </c>
      <c r="G779" t="s">
        <v>133</v>
      </c>
      <c r="H779" t="s">
        <v>101</v>
      </c>
      <c r="I779">
        <v>57.5</v>
      </c>
    </row>
    <row r="780" spans="1:9" ht="14.25" customHeight="1">
      <c r="A780" t="s">
        <v>13</v>
      </c>
      <c r="B780">
        <v>773</v>
      </c>
      <c r="C780" t="s">
        <v>223</v>
      </c>
      <c r="D780" t="s">
        <v>302</v>
      </c>
      <c r="E780" t="s">
        <v>103</v>
      </c>
      <c r="F780">
        <v>2043</v>
      </c>
      <c r="G780" t="s">
        <v>133</v>
      </c>
      <c r="H780" t="s">
        <v>101</v>
      </c>
      <c r="I780">
        <v>20</v>
      </c>
    </row>
    <row r="781" spans="1:9" ht="14.25" customHeight="1">
      <c r="A781" t="s">
        <v>13</v>
      </c>
      <c r="B781">
        <v>773</v>
      </c>
      <c r="C781" t="s">
        <v>223</v>
      </c>
      <c r="D781" t="s">
        <v>302</v>
      </c>
      <c r="E781" t="s">
        <v>103</v>
      </c>
      <c r="F781">
        <v>2043</v>
      </c>
      <c r="G781" t="s">
        <v>133</v>
      </c>
      <c r="H781" t="s">
        <v>101</v>
      </c>
      <c r="I781">
        <v>10</v>
      </c>
    </row>
    <row r="782" spans="1:9" ht="14.25" customHeight="1">
      <c r="A782" t="s">
        <v>13</v>
      </c>
      <c r="B782">
        <v>773</v>
      </c>
      <c r="C782" t="s">
        <v>223</v>
      </c>
      <c r="D782" t="s">
        <v>302</v>
      </c>
      <c r="E782" t="s">
        <v>103</v>
      </c>
      <c r="F782">
        <v>2043</v>
      </c>
      <c r="G782" t="s">
        <v>133</v>
      </c>
      <c r="H782" t="s">
        <v>101</v>
      </c>
      <c r="I782">
        <v>30</v>
      </c>
    </row>
    <row r="783" spans="1:9" ht="14.25" customHeight="1">
      <c r="A783" t="s">
        <v>13</v>
      </c>
      <c r="B783">
        <v>773</v>
      </c>
      <c r="C783" t="s">
        <v>223</v>
      </c>
      <c r="D783" t="s">
        <v>302</v>
      </c>
      <c r="E783" t="s">
        <v>103</v>
      </c>
      <c r="F783">
        <v>2043</v>
      </c>
      <c r="G783" t="s">
        <v>133</v>
      </c>
      <c r="H783" t="s">
        <v>101</v>
      </c>
      <c r="I783">
        <v>17</v>
      </c>
    </row>
    <row r="784" spans="1:9" ht="14.25" customHeight="1">
      <c r="A784" t="s">
        <v>13</v>
      </c>
      <c r="B784">
        <v>7800</v>
      </c>
      <c r="C784" t="s">
        <v>63</v>
      </c>
      <c r="D784" t="s">
        <v>63</v>
      </c>
      <c r="E784" t="s">
        <v>103</v>
      </c>
      <c r="F784">
        <v>2043</v>
      </c>
      <c r="G784" t="s">
        <v>133</v>
      </c>
      <c r="H784" t="s">
        <v>101</v>
      </c>
      <c r="I784">
        <v>39</v>
      </c>
    </row>
    <row r="785" spans="1:9" ht="14.25" customHeight="1">
      <c r="A785" t="s">
        <v>13</v>
      </c>
      <c r="B785">
        <v>7800</v>
      </c>
      <c r="C785" t="s">
        <v>63</v>
      </c>
      <c r="D785" t="s">
        <v>63</v>
      </c>
      <c r="E785" t="s">
        <v>103</v>
      </c>
      <c r="F785">
        <v>2043</v>
      </c>
      <c r="G785" t="s">
        <v>133</v>
      </c>
      <c r="H785" t="s">
        <v>101</v>
      </c>
      <c r="I785">
        <v>3</v>
      </c>
    </row>
    <row r="786" spans="1:9" ht="14.25" customHeight="1">
      <c r="A786" t="s">
        <v>13</v>
      </c>
      <c r="B786">
        <v>9800</v>
      </c>
      <c r="C786" t="s">
        <v>89</v>
      </c>
      <c r="D786" t="s">
        <v>89</v>
      </c>
      <c r="E786" t="s">
        <v>103</v>
      </c>
      <c r="F786">
        <v>2064</v>
      </c>
      <c r="G786" t="s">
        <v>258</v>
      </c>
      <c r="H786" t="s">
        <v>101</v>
      </c>
      <c r="I786">
        <v>14</v>
      </c>
    </row>
    <row r="787" spans="1:9" ht="14.25" customHeight="1">
      <c r="A787" t="s">
        <v>13</v>
      </c>
      <c r="B787">
        <v>9800</v>
      </c>
      <c r="C787" t="s">
        <v>89</v>
      </c>
      <c r="D787" t="s">
        <v>89</v>
      </c>
      <c r="E787" t="s">
        <v>103</v>
      </c>
      <c r="F787">
        <v>2064</v>
      </c>
      <c r="G787" t="s">
        <v>258</v>
      </c>
      <c r="H787" t="s">
        <v>101</v>
      </c>
      <c r="I787">
        <v>27</v>
      </c>
    </row>
    <row r="788" spans="1:9" ht="14.25" customHeight="1">
      <c r="A788" t="s">
        <v>13</v>
      </c>
      <c r="B788">
        <v>9300</v>
      </c>
      <c r="C788" t="s">
        <v>155</v>
      </c>
      <c r="D788" t="s">
        <v>155</v>
      </c>
      <c r="E788" t="s">
        <v>103</v>
      </c>
      <c r="F788">
        <v>2064</v>
      </c>
      <c r="G788" t="s">
        <v>258</v>
      </c>
      <c r="H788" t="s">
        <v>101</v>
      </c>
      <c r="I788">
        <v>27.5</v>
      </c>
    </row>
    <row r="789" spans="1:9" ht="14.25" customHeight="1">
      <c r="A789" t="s">
        <v>13</v>
      </c>
      <c r="B789">
        <v>9300</v>
      </c>
      <c r="C789" t="s">
        <v>155</v>
      </c>
      <c r="D789" t="s">
        <v>155</v>
      </c>
      <c r="E789" t="s">
        <v>103</v>
      </c>
      <c r="F789">
        <v>2064</v>
      </c>
      <c r="G789" t="s">
        <v>258</v>
      </c>
      <c r="H789" t="s">
        <v>101</v>
      </c>
      <c r="I789">
        <v>31</v>
      </c>
    </row>
    <row r="790" spans="1:9" ht="14.25" customHeight="1">
      <c r="A790" t="s">
        <v>13</v>
      </c>
      <c r="B790">
        <v>580</v>
      </c>
      <c r="C790" t="s">
        <v>192</v>
      </c>
      <c r="D790" t="s">
        <v>308</v>
      </c>
      <c r="E790" t="s">
        <v>103</v>
      </c>
      <c r="F790">
        <v>2064</v>
      </c>
      <c r="G790" t="s">
        <v>258</v>
      </c>
      <c r="H790" t="s">
        <v>101</v>
      </c>
      <c r="I790">
        <v>33.5</v>
      </c>
    </row>
    <row r="791" spans="1:9" ht="14.25" customHeight="1">
      <c r="A791" t="s">
        <v>13</v>
      </c>
      <c r="B791">
        <v>679</v>
      </c>
      <c r="C791" t="s">
        <v>30</v>
      </c>
      <c r="D791" t="s">
        <v>302</v>
      </c>
      <c r="E791" t="s">
        <v>103</v>
      </c>
      <c r="F791">
        <v>2020</v>
      </c>
      <c r="G791" t="s">
        <v>120</v>
      </c>
      <c r="H791" t="s">
        <v>101</v>
      </c>
      <c r="I791">
        <v>9</v>
      </c>
    </row>
    <row r="792" spans="1:9" ht="14.25" customHeight="1">
      <c r="A792" t="s">
        <v>13</v>
      </c>
      <c r="B792">
        <v>679</v>
      </c>
      <c r="C792" t="s">
        <v>30</v>
      </c>
      <c r="D792" t="s">
        <v>302</v>
      </c>
      <c r="E792" t="s">
        <v>103</v>
      </c>
      <c r="F792">
        <v>2020</v>
      </c>
      <c r="G792" t="s">
        <v>120</v>
      </c>
      <c r="H792" t="s">
        <v>101</v>
      </c>
      <c r="I792">
        <v>62</v>
      </c>
    </row>
    <row r="793" spans="1:9" ht="14.25" customHeight="1">
      <c r="A793" t="s">
        <v>13</v>
      </c>
      <c r="B793">
        <v>9800</v>
      </c>
      <c r="C793" t="s">
        <v>89</v>
      </c>
      <c r="D793" t="s">
        <v>89</v>
      </c>
      <c r="E793" t="s">
        <v>103</v>
      </c>
      <c r="F793">
        <v>2020</v>
      </c>
      <c r="G793" t="s">
        <v>120</v>
      </c>
      <c r="H793" t="s">
        <v>101</v>
      </c>
      <c r="I793">
        <v>8</v>
      </c>
    </row>
    <row r="794" spans="1:9" ht="14.25" customHeight="1">
      <c r="A794" t="s">
        <v>13</v>
      </c>
      <c r="B794">
        <v>9800</v>
      </c>
      <c r="C794" t="s">
        <v>89</v>
      </c>
      <c r="D794" t="s">
        <v>89</v>
      </c>
      <c r="E794" t="s">
        <v>103</v>
      </c>
      <c r="F794">
        <v>2020</v>
      </c>
      <c r="G794" t="s">
        <v>120</v>
      </c>
      <c r="H794" t="s">
        <v>101</v>
      </c>
      <c r="I794">
        <v>8</v>
      </c>
    </row>
    <row r="795" spans="1:9" ht="14.25" customHeight="1">
      <c r="A795" t="s">
        <v>13</v>
      </c>
      <c r="B795">
        <v>9800</v>
      </c>
      <c r="C795" t="s">
        <v>89</v>
      </c>
      <c r="D795" t="s">
        <v>89</v>
      </c>
      <c r="E795" t="s">
        <v>103</v>
      </c>
      <c r="F795">
        <v>2020</v>
      </c>
      <c r="G795" t="s">
        <v>120</v>
      </c>
      <c r="H795" t="s">
        <v>101</v>
      </c>
      <c r="I795">
        <v>23.2</v>
      </c>
    </row>
    <row r="796" spans="1:9" ht="14.25" customHeight="1">
      <c r="A796" t="s">
        <v>13</v>
      </c>
      <c r="B796">
        <v>9800</v>
      </c>
      <c r="C796" t="s">
        <v>89</v>
      </c>
      <c r="D796" t="s">
        <v>89</v>
      </c>
      <c r="E796" t="s">
        <v>103</v>
      </c>
      <c r="F796">
        <v>2020</v>
      </c>
      <c r="G796" t="s">
        <v>120</v>
      </c>
      <c r="H796" t="s">
        <v>101</v>
      </c>
      <c r="I796">
        <v>42</v>
      </c>
    </row>
    <row r="797" spans="1:9" ht="14.25" customHeight="1">
      <c r="A797" t="s">
        <v>13</v>
      </c>
      <c r="B797">
        <v>9800</v>
      </c>
      <c r="C797" t="s">
        <v>89</v>
      </c>
      <c r="D797" t="s">
        <v>89</v>
      </c>
      <c r="E797" t="s">
        <v>103</v>
      </c>
      <c r="F797">
        <v>2020</v>
      </c>
      <c r="G797" t="s">
        <v>120</v>
      </c>
      <c r="H797" t="s">
        <v>101</v>
      </c>
      <c r="I797">
        <v>140</v>
      </c>
    </row>
    <row r="798" spans="1:9" ht="14.25" customHeight="1">
      <c r="A798" t="s">
        <v>13</v>
      </c>
      <c r="B798">
        <v>9800</v>
      </c>
      <c r="C798" t="s">
        <v>89</v>
      </c>
      <c r="D798" t="s">
        <v>89</v>
      </c>
      <c r="E798" t="s">
        <v>103</v>
      </c>
      <c r="F798">
        <v>2020</v>
      </c>
      <c r="G798" t="s">
        <v>120</v>
      </c>
      <c r="H798" t="s">
        <v>101</v>
      </c>
      <c r="I798">
        <v>173</v>
      </c>
    </row>
    <row r="799" spans="1:9" ht="14.25" customHeight="1">
      <c r="A799" t="s">
        <v>13</v>
      </c>
      <c r="B799">
        <v>9800</v>
      </c>
      <c r="C799" t="s">
        <v>89</v>
      </c>
      <c r="D799" t="s">
        <v>89</v>
      </c>
      <c r="E799" t="s">
        <v>103</v>
      </c>
      <c r="F799">
        <v>2020</v>
      </c>
      <c r="G799" t="s">
        <v>120</v>
      </c>
      <c r="H799" t="s">
        <v>101</v>
      </c>
      <c r="I799">
        <v>82</v>
      </c>
    </row>
    <row r="800" spans="1:9" ht="14.25" customHeight="1">
      <c r="A800" t="s">
        <v>13</v>
      </c>
      <c r="B800">
        <v>9800</v>
      </c>
      <c r="C800" t="s">
        <v>89</v>
      </c>
      <c r="D800" t="s">
        <v>89</v>
      </c>
      <c r="E800" t="s">
        <v>103</v>
      </c>
      <c r="F800">
        <v>2020</v>
      </c>
      <c r="G800" t="s">
        <v>120</v>
      </c>
      <c r="H800" t="s">
        <v>101</v>
      </c>
      <c r="I800">
        <v>66.5</v>
      </c>
    </row>
    <row r="801" spans="1:9" ht="14.25" customHeight="1">
      <c r="A801" t="s">
        <v>13</v>
      </c>
      <c r="B801">
        <v>9800</v>
      </c>
      <c r="C801" t="s">
        <v>89</v>
      </c>
      <c r="D801" t="s">
        <v>89</v>
      </c>
      <c r="E801" t="s">
        <v>103</v>
      </c>
      <c r="F801">
        <v>2020</v>
      </c>
      <c r="G801" t="s">
        <v>120</v>
      </c>
      <c r="H801" t="s">
        <v>101</v>
      </c>
      <c r="I801">
        <v>43</v>
      </c>
    </row>
    <row r="802" spans="1:9" ht="14.25" customHeight="1">
      <c r="A802" t="s">
        <v>13</v>
      </c>
      <c r="B802">
        <v>9800</v>
      </c>
      <c r="C802" t="s">
        <v>89</v>
      </c>
      <c r="D802" t="s">
        <v>89</v>
      </c>
      <c r="E802" t="s">
        <v>103</v>
      </c>
      <c r="F802">
        <v>2020</v>
      </c>
      <c r="G802" t="s">
        <v>120</v>
      </c>
      <c r="H802" t="s">
        <v>101</v>
      </c>
      <c r="I802">
        <v>20</v>
      </c>
    </row>
    <row r="803" spans="1:9" ht="14.25" customHeight="1">
      <c r="A803" t="s">
        <v>13</v>
      </c>
      <c r="B803">
        <v>9800</v>
      </c>
      <c r="C803" t="s">
        <v>89</v>
      </c>
      <c r="D803" t="s">
        <v>89</v>
      </c>
      <c r="E803" t="s">
        <v>103</v>
      </c>
      <c r="F803">
        <v>2020</v>
      </c>
      <c r="G803" t="s">
        <v>120</v>
      </c>
      <c r="H803" t="s">
        <v>101</v>
      </c>
      <c r="I803">
        <v>26</v>
      </c>
    </row>
    <row r="804" spans="1:9" ht="14.25" customHeight="1">
      <c r="A804" t="s">
        <v>13</v>
      </c>
      <c r="B804">
        <v>9800</v>
      </c>
      <c r="C804" t="s">
        <v>89</v>
      </c>
      <c r="D804" t="s">
        <v>89</v>
      </c>
      <c r="E804" t="s">
        <v>103</v>
      </c>
      <c r="F804">
        <v>2020</v>
      </c>
      <c r="G804" t="s">
        <v>120</v>
      </c>
      <c r="H804" t="s">
        <v>101</v>
      </c>
      <c r="I804">
        <v>17</v>
      </c>
    </row>
    <row r="805" spans="1:9" ht="14.25" customHeight="1">
      <c r="A805" t="s">
        <v>13</v>
      </c>
      <c r="B805">
        <v>9800</v>
      </c>
      <c r="C805" t="s">
        <v>89</v>
      </c>
      <c r="D805" t="s">
        <v>89</v>
      </c>
      <c r="E805" t="s">
        <v>103</v>
      </c>
      <c r="F805">
        <v>2020</v>
      </c>
      <c r="G805" t="s">
        <v>120</v>
      </c>
      <c r="H805" t="s">
        <v>101</v>
      </c>
      <c r="I805">
        <v>193</v>
      </c>
    </row>
    <row r="806" spans="1:9" ht="14.25" customHeight="1">
      <c r="A806" t="s">
        <v>13</v>
      </c>
      <c r="B806">
        <v>9800</v>
      </c>
      <c r="C806" t="s">
        <v>89</v>
      </c>
      <c r="D806" t="s">
        <v>89</v>
      </c>
      <c r="E806" t="s">
        <v>103</v>
      </c>
      <c r="F806">
        <v>2020</v>
      </c>
      <c r="G806" t="s">
        <v>120</v>
      </c>
      <c r="H806" t="s">
        <v>101</v>
      </c>
      <c r="I806">
        <v>54</v>
      </c>
    </row>
    <row r="807" spans="1:9" ht="14.25" customHeight="1">
      <c r="A807" t="s">
        <v>13</v>
      </c>
      <c r="B807">
        <v>33</v>
      </c>
      <c r="C807" t="s">
        <v>86</v>
      </c>
      <c r="D807" t="s">
        <v>308</v>
      </c>
      <c r="E807" t="s">
        <v>103</v>
      </c>
      <c r="F807">
        <v>2020</v>
      </c>
      <c r="G807" t="s">
        <v>120</v>
      </c>
      <c r="H807" t="s">
        <v>101</v>
      </c>
      <c r="I807">
        <v>28.5</v>
      </c>
    </row>
    <row r="808" spans="1:9" ht="14.25" customHeight="1">
      <c r="A808" t="s">
        <v>13</v>
      </c>
      <c r="B808">
        <v>50</v>
      </c>
      <c r="C808" t="s">
        <v>216</v>
      </c>
      <c r="D808" t="s">
        <v>89</v>
      </c>
      <c r="E808" t="s">
        <v>103</v>
      </c>
      <c r="F808">
        <v>2020</v>
      </c>
      <c r="G808" t="s">
        <v>120</v>
      </c>
      <c r="H808" t="s">
        <v>101</v>
      </c>
      <c r="I808">
        <v>29.1</v>
      </c>
    </row>
    <row r="809" spans="1:9" ht="14.25" customHeight="1">
      <c r="A809" t="s">
        <v>13</v>
      </c>
      <c r="B809">
        <v>50</v>
      </c>
      <c r="C809" t="s">
        <v>216</v>
      </c>
      <c r="D809" t="s">
        <v>89</v>
      </c>
      <c r="E809" t="s">
        <v>103</v>
      </c>
      <c r="F809">
        <v>2020</v>
      </c>
      <c r="G809" t="s">
        <v>120</v>
      </c>
      <c r="H809" t="s">
        <v>101</v>
      </c>
      <c r="I809">
        <v>14.6</v>
      </c>
    </row>
    <row r="810" spans="1:9" ht="14.25" customHeight="1">
      <c r="A810" t="s">
        <v>13</v>
      </c>
      <c r="B810">
        <v>50</v>
      </c>
      <c r="C810" t="s">
        <v>216</v>
      </c>
      <c r="D810" t="s">
        <v>89</v>
      </c>
      <c r="E810" t="s">
        <v>103</v>
      </c>
      <c r="F810">
        <v>2020</v>
      </c>
      <c r="G810" t="s">
        <v>120</v>
      </c>
      <c r="H810" t="s">
        <v>101</v>
      </c>
      <c r="I810">
        <v>11</v>
      </c>
    </row>
    <row r="811" spans="1:9" ht="14.25" customHeight="1">
      <c r="A811" t="s">
        <v>13</v>
      </c>
      <c r="B811">
        <v>50</v>
      </c>
      <c r="C811" t="s">
        <v>216</v>
      </c>
      <c r="D811" t="s">
        <v>89</v>
      </c>
      <c r="E811" t="s">
        <v>103</v>
      </c>
      <c r="F811">
        <v>2020</v>
      </c>
      <c r="G811" t="s">
        <v>120</v>
      </c>
      <c r="H811" t="s">
        <v>101</v>
      </c>
      <c r="I811">
        <v>18</v>
      </c>
    </row>
    <row r="812" spans="1:9" ht="14.25" customHeight="1">
      <c r="A812" t="s">
        <v>13</v>
      </c>
      <c r="B812">
        <v>50</v>
      </c>
      <c r="C812" t="s">
        <v>216</v>
      </c>
      <c r="D812" t="s">
        <v>89</v>
      </c>
      <c r="E812" t="s">
        <v>103</v>
      </c>
      <c r="F812">
        <v>2020</v>
      </c>
      <c r="G812" t="s">
        <v>120</v>
      </c>
      <c r="H812" t="s">
        <v>101</v>
      </c>
      <c r="I812">
        <v>47</v>
      </c>
    </row>
    <row r="813" spans="1:9" ht="14.25" customHeight="1">
      <c r="A813" t="s">
        <v>13</v>
      </c>
      <c r="B813">
        <v>50</v>
      </c>
      <c r="C813" t="s">
        <v>216</v>
      </c>
      <c r="D813" t="s">
        <v>89</v>
      </c>
      <c r="E813" t="s">
        <v>103</v>
      </c>
      <c r="F813">
        <v>2020</v>
      </c>
      <c r="G813" t="s">
        <v>120</v>
      </c>
      <c r="H813" t="s">
        <v>101</v>
      </c>
      <c r="I813">
        <v>16</v>
      </c>
    </row>
    <row r="814" spans="1:9" ht="14.25" customHeight="1">
      <c r="A814" t="s">
        <v>13</v>
      </c>
      <c r="B814">
        <v>360</v>
      </c>
      <c r="C814" t="s">
        <v>231</v>
      </c>
      <c r="D814" t="s">
        <v>302</v>
      </c>
      <c r="E814" t="s">
        <v>103</v>
      </c>
      <c r="F814">
        <v>2020</v>
      </c>
      <c r="G814" t="s">
        <v>120</v>
      </c>
      <c r="H814" t="s">
        <v>101</v>
      </c>
      <c r="I814">
        <v>118</v>
      </c>
    </row>
    <row r="815" spans="1:9" ht="14.25" customHeight="1">
      <c r="A815" t="s">
        <v>13</v>
      </c>
      <c r="B815">
        <v>360</v>
      </c>
      <c r="C815" t="s">
        <v>231</v>
      </c>
      <c r="D815" t="s">
        <v>302</v>
      </c>
      <c r="E815" t="s">
        <v>103</v>
      </c>
      <c r="F815">
        <v>2020</v>
      </c>
      <c r="G815" t="s">
        <v>120</v>
      </c>
      <c r="H815" t="s">
        <v>101</v>
      </c>
      <c r="I815">
        <v>16</v>
      </c>
    </row>
    <row r="816" spans="1:9" ht="14.25" customHeight="1">
      <c r="A816" t="s">
        <v>13</v>
      </c>
      <c r="B816">
        <v>360</v>
      </c>
      <c r="C816" t="s">
        <v>231</v>
      </c>
      <c r="D816" t="s">
        <v>302</v>
      </c>
      <c r="E816" t="s">
        <v>103</v>
      </c>
      <c r="F816">
        <v>2020</v>
      </c>
      <c r="G816" t="s">
        <v>120</v>
      </c>
      <c r="H816" t="s">
        <v>101</v>
      </c>
      <c r="I816">
        <v>58</v>
      </c>
    </row>
    <row r="817" spans="1:9" ht="14.25" customHeight="1">
      <c r="A817" t="s">
        <v>13</v>
      </c>
      <c r="B817">
        <v>360</v>
      </c>
      <c r="C817" t="s">
        <v>231</v>
      </c>
      <c r="D817" t="s">
        <v>302</v>
      </c>
      <c r="E817" t="s">
        <v>103</v>
      </c>
      <c r="F817">
        <v>2020</v>
      </c>
      <c r="G817" t="s">
        <v>120</v>
      </c>
      <c r="H817" t="s">
        <v>101</v>
      </c>
      <c r="I817">
        <v>47</v>
      </c>
    </row>
    <row r="818" spans="1:9" ht="14.25" customHeight="1">
      <c r="A818" t="s">
        <v>13</v>
      </c>
      <c r="B818">
        <v>360</v>
      </c>
      <c r="C818" t="s">
        <v>231</v>
      </c>
      <c r="D818" t="s">
        <v>302</v>
      </c>
      <c r="E818" t="s">
        <v>103</v>
      </c>
      <c r="F818">
        <v>2020</v>
      </c>
      <c r="G818" t="s">
        <v>120</v>
      </c>
      <c r="H818" t="s">
        <v>101</v>
      </c>
      <c r="I818">
        <v>17</v>
      </c>
    </row>
    <row r="819" spans="1:9" ht="14.25" customHeight="1">
      <c r="A819" t="s">
        <v>13</v>
      </c>
      <c r="B819">
        <v>360</v>
      </c>
      <c r="C819" t="s">
        <v>231</v>
      </c>
      <c r="D819" t="s">
        <v>302</v>
      </c>
      <c r="E819" t="s">
        <v>103</v>
      </c>
      <c r="F819">
        <v>2020</v>
      </c>
      <c r="G819" t="s">
        <v>120</v>
      </c>
      <c r="H819" t="s">
        <v>101</v>
      </c>
      <c r="I819">
        <v>24</v>
      </c>
    </row>
    <row r="820" spans="1:9" ht="14.25" customHeight="1">
      <c r="A820" t="s">
        <v>13</v>
      </c>
      <c r="B820">
        <v>360</v>
      </c>
      <c r="C820" t="s">
        <v>231</v>
      </c>
      <c r="D820" t="s">
        <v>302</v>
      </c>
      <c r="E820" t="s">
        <v>103</v>
      </c>
      <c r="F820">
        <v>2020</v>
      </c>
      <c r="G820" t="s">
        <v>120</v>
      </c>
      <c r="H820" t="s">
        <v>101</v>
      </c>
      <c r="I820">
        <v>33</v>
      </c>
    </row>
    <row r="821" spans="1:9" ht="14.25" customHeight="1">
      <c r="A821" t="s">
        <v>13</v>
      </c>
      <c r="B821">
        <v>360</v>
      </c>
      <c r="C821" t="s">
        <v>231</v>
      </c>
      <c r="D821" t="s">
        <v>302</v>
      </c>
      <c r="E821" t="s">
        <v>103</v>
      </c>
      <c r="F821">
        <v>2020</v>
      </c>
      <c r="G821" t="s">
        <v>120</v>
      </c>
      <c r="H821" t="s">
        <v>101</v>
      </c>
    </row>
    <row r="822" spans="1:9" ht="14.25" customHeight="1">
      <c r="A822" t="s">
        <v>13</v>
      </c>
      <c r="B822">
        <v>360</v>
      </c>
      <c r="C822" t="s">
        <v>231</v>
      </c>
      <c r="D822" t="s">
        <v>302</v>
      </c>
      <c r="E822" t="s">
        <v>103</v>
      </c>
      <c r="F822">
        <v>2020</v>
      </c>
      <c r="G822" t="s">
        <v>120</v>
      </c>
      <c r="H822" t="s">
        <v>101</v>
      </c>
      <c r="I822">
        <v>10</v>
      </c>
    </row>
    <row r="823" spans="1:9" ht="14.25" customHeight="1">
      <c r="A823" t="s">
        <v>13</v>
      </c>
      <c r="B823">
        <v>360</v>
      </c>
      <c r="C823" t="s">
        <v>231</v>
      </c>
      <c r="D823" t="s">
        <v>302</v>
      </c>
      <c r="E823" t="s">
        <v>103</v>
      </c>
      <c r="F823">
        <v>2020</v>
      </c>
      <c r="G823" t="s">
        <v>120</v>
      </c>
      <c r="H823" t="s">
        <v>101</v>
      </c>
      <c r="I823">
        <v>61.1</v>
      </c>
    </row>
    <row r="824" spans="1:9" ht="14.25" customHeight="1">
      <c r="A824" t="s">
        <v>13</v>
      </c>
      <c r="B824">
        <v>738</v>
      </c>
      <c r="C824" t="s">
        <v>232</v>
      </c>
      <c r="D824" t="s">
        <v>308</v>
      </c>
      <c r="E824" t="s">
        <v>103</v>
      </c>
      <c r="F824">
        <v>2020</v>
      </c>
      <c r="G824" t="s">
        <v>120</v>
      </c>
      <c r="H824" t="s">
        <v>101</v>
      </c>
      <c r="I824">
        <v>20</v>
      </c>
    </row>
    <row r="825" spans="1:9" ht="14.25" customHeight="1">
      <c r="A825" t="s">
        <v>13</v>
      </c>
      <c r="B825">
        <v>738</v>
      </c>
      <c r="C825" t="s">
        <v>232</v>
      </c>
      <c r="D825" t="s">
        <v>308</v>
      </c>
      <c r="E825" t="s">
        <v>103</v>
      </c>
      <c r="F825">
        <v>2020</v>
      </c>
      <c r="G825" t="s">
        <v>120</v>
      </c>
      <c r="H825" t="s">
        <v>101</v>
      </c>
      <c r="I825">
        <v>208</v>
      </c>
    </row>
    <row r="826" spans="1:9" ht="14.25" customHeight="1">
      <c r="A826" t="s">
        <v>13</v>
      </c>
      <c r="B826">
        <v>9300</v>
      </c>
      <c r="C826" t="s">
        <v>155</v>
      </c>
      <c r="D826" t="s">
        <v>155</v>
      </c>
      <c r="E826" t="s">
        <v>103</v>
      </c>
      <c r="F826">
        <v>2020</v>
      </c>
      <c r="G826" t="s">
        <v>120</v>
      </c>
      <c r="H826" t="s">
        <v>101</v>
      </c>
      <c r="I826">
        <v>56</v>
      </c>
    </row>
    <row r="827" spans="1:9" ht="14.25" customHeight="1">
      <c r="A827" t="s">
        <v>13</v>
      </c>
      <c r="B827">
        <v>9300</v>
      </c>
      <c r="C827" t="s">
        <v>155</v>
      </c>
      <c r="D827" t="s">
        <v>155</v>
      </c>
      <c r="E827" t="s">
        <v>103</v>
      </c>
      <c r="F827">
        <v>2020</v>
      </c>
      <c r="G827" t="s">
        <v>120</v>
      </c>
      <c r="H827" t="s">
        <v>101</v>
      </c>
      <c r="I827">
        <v>87.5</v>
      </c>
    </row>
    <row r="828" spans="1:9" ht="14.25" customHeight="1">
      <c r="A828" t="s">
        <v>13</v>
      </c>
      <c r="B828">
        <v>9300</v>
      </c>
      <c r="C828" t="s">
        <v>155</v>
      </c>
      <c r="D828" t="s">
        <v>155</v>
      </c>
      <c r="E828" t="s">
        <v>103</v>
      </c>
      <c r="F828">
        <v>2020</v>
      </c>
      <c r="G828" t="s">
        <v>120</v>
      </c>
      <c r="H828" t="s">
        <v>101</v>
      </c>
      <c r="I828">
        <v>67.5</v>
      </c>
    </row>
    <row r="829" spans="1:9" ht="14.25" customHeight="1">
      <c r="A829" t="s">
        <v>13</v>
      </c>
      <c r="B829">
        <v>9300</v>
      </c>
      <c r="C829" t="s">
        <v>155</v>
      </c>
      <c r="D829" t="s">
        <v>155</v>
      </c>
      <c r="E829" t="s">
        <v>103</v>
      </c>
      <c r="F829">
        <v>2020</v>
      </c>
      <c r="G829" t="s">
        <v>120</v>
      </c>
      <c r="H829" t="s">
        <v>101</v>
      </c>
      <c r="I829">
        <v>95.8</v>
      </c>
    </row>
    <row r="830" spans="1:9" ht="14.25" customHeight="1">
      <c r="A830" t="s">
        <v>13</v>
      </c>
      <c r="B830">
        <v>9300</v>
      </c>
      <c r="C830" t="s">
        <v>155</v>
      </c>
      <c r="D830" t="s">
        <v>155</v>
      </c>
      <c r="E830" t="s">
        <v>103</v>
      </c>
      <c r="F830">
        <v>2020</v>
      </c>
      <c r="G830" t="s">
        <v>120</v>
      </c>
      <c r="H830" t="s">
        <v>101</v>
      </c>
      <c r="I830">
        <v>15</v>
      </c>
    </row>
    <row r="831" spans="1:9" ht="14.25" customHeight="1">
      <c r="A831" t="s">
        <v>13</v>
      </c>
      <c r="B831">
        <v>9300</v>
      </c>
      <c r="C831" t="s">
        <v>155</v>
      </c>
      <c r="D831" t="s">
        <v>155</v>
      </c>
      <c r="E831" t="s">
        <v>103</v>
      </c>
      <c r="F831">
        <v>2020</v>
      </c>
      <c r="G831" t="s">
        <v>120</v>
      </c>
      <c r="H831" t="s">
        <v>101</v>
      </c>
      <c r="I831">
        <v>20</v>
      </c>
    </row>
    <row r="832" spans="1:9" ht="14.25" customHeight="1">
      <c r="A832" t="s">
        <v>13</v>
      </c>
      <c r="B832">
        <v>9300</v>
      </c>
      <c r="C832" t="s">
        <v>155</v>
      </c>
      <c r="D832" t="s">
        <v>155</v>
      </c>
      <c r="E832" t="s">
        <v>103</v>
      </c>
      <c r="F832">
        <v>2020</v>
      </c>
      <c r="G832" t="s">
        <v>120</v>
      </c>
      <c r="H832" t="s">
        <v>101</v>
      </c>
      <c r="I832">
        <v>40</v>
      </c>
    </row>
    <row r="833" spans="1:9" ht="14.25" customHeight="1">
      <c r="A833" t="s">
        <v>13</v>
      </c>
      <c r="B833">
        <v>9300</v>
      </c>
      <c r="C833" t="s">
        <v>155</v>
      </c>
      <c r="D833" t="s">
        <v>155</v>
      </c>
      <c r="E833" t="s">
        <v>103</v>
      </c>
      <c r="F833">
        <v>2020</v>
      </c>
      <c r="G833" t="s">
        <v>120</v>
      </c>
      <c r="H833" t="s">
        <v>101</v>
      </c>
      <c r="I833">
        <v>56</v>
      </c>
    </row>
    <row r="834" spans="1:9" ht="14.25" customHeight="1">
      <c r="A834" t="s">
        <v>13</v>
      </c>
      <c r="B834">
        <v>9300</v>
      </c>
      <c r="C834" t="s">
        <v>155</v>
      </c>
      <c r="D834" t="s">
        <v>155</v>
      </c>
      <c r="E834" t="s">
        <v>103</v>
      </c>
      <c r="F834">
        <v>2020</v>
      </c>
      <c r="G834" t="s">
        <v>120</v>
      </c>
      <c r="H834" t="s">
        <v>101</v>
      </c>
      <c r="I834">
        <v>55.5</v>
      </c>
    </row>
    <row r="835" spans="1:9" ht="14.25" customHeight="1">
      <c r="A835" t="s">
        <v>13</v>
      </c>
      <c r="B835">
        <v>9300</v>
      </c>
      <c r="C835" t="s">
        <v>155</v>
      </c>
      <c r="D835" t="s">
        <v>155</v>
      </c>
      <c r="E835" t="s">
        <v>103</v>
      </c>
      <c r="F835">
        <v>2020</v>
      </c>
      <c r="G835" t="s">
        <v>120</v>
      </c>
      <c r="H835" t="s">
        <v>101</v>
      </c>
      <c r="I835">
        <v>29.32</v>
      </c>
    </row>
    <row r="836" spans="1:9" ht="14.25" customHeight="1">
      <c r="A836" t="s">
        <v>13</v>
      </c>
      <c r="B836">
        <v>9300</v>
      </c>
      <c r="C836" t="s">
        <v>155</v>
      </c>
      <c r="D836" t="s">
        <v>155</v>
      </c>
      <c r="E836" t="s">
        <v>103</v>
      </c>
      <c r="F836">
        <v>2020</v>
      </c>
      <c r="G836" t="s">
        <v>120</v>
      </c>
      <c r="H836" t="s">
        <v>101</v>
      </c>
      <c r="I836">
        <v>98</v>
      </c>
    </row>
    <row r="837" spans="1:9" ht="14.25" customHeight="1">
      <c r="A837" t="s">
        <v>13</v>
      </c>
      <c r="B837">
        <v>9300</v>
      </c>
      <c r="C837" t="s">
        <v>155</v>
      </c>
      <c r="D837" t="s">
        <v>155</v>
      </c>
      <c r="E837" t="s">
        <v>103</v>
      </c>
      <c r="F837">
        <v>2020</v>
      </c>
      <c r="G837" t="s">
        <v>120</v>
      </c>
      <c r="H837" t="s">
        <v>101</v>
      </c>
      <c r="I837">
        <v>145</v>
      </c>
    </row>
    <row r="838" spans="1:9" ht="14.25" customHeight="1">
      <c r="A838" t="s">
        <v>13</v>
      </c>
      <c r="B838">
        <v>9300</v>
      </c>
      <c r="C838" t="s">
        <v>155</v>
      </c>
      <c r="D838" t="s">
        <v>155</v>
      </c>
      <c r="E838" t="s">
        <v>103</v>
      </c>
      <c r="F838">
        <v>2020</v>
      </c>
      <c r="G838" t="s">
        <v>120</v>
      </c>
      <c r="H838" t="s">
        <v>101</v>
      </c>
      <c r="I838">
        <v>88</v>
      </c>
    </row>
    <row r="839" spans="1:9" ht="14.25" customHeight="1">
      <c r="A839" t="s">
        <v>13</v>
      </c>
      <c r="B839">
        <v>9300</v>
      </c>
      <c r="C839" t="s">
        <v>155</v>
      </c>
      <c r="D839" t="s">
        <v>155</v>
      </c>
      <c r="E839" t="s">
        <v>103</v>
      </c>
      <c r="F839">
        <v>2020</v>
      </c>
      <c r="G839" t="s">
        <v>120</v>
      </c>
      <c r="H839" t="s">
        <v>101</v>
      </c>
      <c r="I839">
        <v>38</v>
      </c>
    </row>
    <row r="840" spans="1:9" ht="14.25" customHeight="1">
      <c r="A840" t="s">
        <v>13</v>
      </c>
      <c r="B840">
        <v>9300</v>
      </c>
      <c r="C840" t="s">
        <v>155</v>
      </c>
      <c r="D840" t="s">
        <v>155</v>
      </c>
      <c r="E840" t="s">
        <v>103</v>
      </c>
      <c r="F840">
        <v>2020</v>
      </c>
      <c r="G840" t="s">
        <v>120</v>
      </c>
      <c r="H840" t="s">
        <v>101</v>
      </c>
      <c r="I840">
        <v>56.75</v>
      </c>
    </row>
    <row r="841" spans="1:9" ht="14.25" customHeight="1">
      <c r="A841" t="s">
        <v>13</v>
      </c>
      <c r="B841">
        <v>9300</v>
      </c>
      <c r="C841" t="s">
        <v>155</v>
      </c>
      <c r="D841" t="s">
        <v>155</v>
      </c>
      <c r="E841" t="s">
        <v>103</v>
      </c>
      <c r="F841">
        <v>2020</v>
      </c>
      <c r="G841" t="s">
        <v>120</v>
      </c>
      <c r="H841" t="s">
        <v>101</v>
      </c>
      <c r="I841">
        <v>44</v>
      </c>
    </row>
    <row r="842" spans="1:9" ht="14.25" customHeight="1">
      <c r="A842" t="s">
        <v>13</v>
      </c>
      <c r="B842">
        <v>9300</v>
      </c>
      <c r="C842" t="s">
        <v>155</v>
      </c>
      <c r="D842" t="s">
        <v>155</v>
      </c>
      <c r="E842" t="s">
        <v>103</v>
      </c>
      <c r="F842">
        <v>2020</v>
      </c>
      <c r="G842" t="s">
        <v>120</v>
      </c>
      <c r="H842" t="s">
        <v>101</v>
      </c>
      <c r="I842">
        <v>69</v>
      </c>
    </row>
    <row r="843" spans="1:9" ht="14.25" customHeight="1">
      <c r="A843" t="s">
        <v>13</v>
      </c>
      <c r="B843">
        <v>9300</v>
      </c>
      <c r="C843" t="s">
        <v>155</v>
      </c>
      <c r="D843" t="s">
        <v>155</v>
      </c>
      <c r="E843" t="s">
        <v>103</v>
      </c>
      <c r="F843">
        <v>2020</v>
      </c>
      <c r="G843" t="s">
        <v>120</v>
      </c>
      <c r="H843" t="s">
        <v>101</v>
      </c>
      <c r="I843">
        <v>272</v>
      </c>
    </row>
    <row r="844" spans="1:9" ht="14.25" customHeight="1">
      <c r="A844" t="s">
        <v>13</v>
      </c>
      <c r="B844">
        <v>9300</v>
      </c>
      <c r="C844" t="s">
        <v>155</v>
      </c>
      <c r="D844" t="s">
        <v>155</v>
      </c>
      <c r="E844" t="s">
        <v>103</v>
      </c>
      <c r="F844">
        <v>2020</v>
      </c>
      <c r="G844" t="s">
        <v>120</v>
      </c>
      <c r="H844" t="s">
        <v>101</v>
      </c>
      <c r="I844">
        <v>85.8</v>
      </c>
    </row>
    <row r="845" spans="1:9" ht="14.25" customHeight="1">
      <c r="A845" t="s">
        <v>13</v>
      </c>
      <c r="B845">
        <v>9300</v>
      </c>
      <c r="C845" t="s">
        <v>155</v>
      </c>
      <c r="D845" t="s">
        <v>155</v>
      </c>
      <c r="E845" t="s">
        <v>103</v>
      </c>
      <c r="F845">
        <v>2020</v>
      </c>
      <c r="G845" t="s">
        <v>120</v>
      </c>
      <c r="H845" t="s">
        <v>101</v>
      </c>
      <c r="I845">
        <v>60</v>
      </c>
    </row>
    <row r="846" spans="1:9" ht="14.25" customHeight="1">
      <c r="A846" t="s">
        <v>13</v>
      </c>
      <c r="B846">
        <v>9300</v>
      </c>
      <c r="C846" t="s">
        <v>155</v>
      </c>
      <c r="D846" t="s">
        <v>155</v>
      </c>
      <c r="E846" t="s">
        <v>103</v>
      </c>
      <c r="F846">
        <v>2020</v>
      </c>
      <c r="G846" t="s">
        <v>120</v>
      </c>
      <c r="H846" t="s">
        <v>101</v>
      </c>
      <c r="I846">
        <v>42</v>
      </c>
    </row>
    <row r="847" spans="1:9" ht="14.25" customHeight="1">
      <c r="A847" t="s">
        <v>13</v>
      </c>
      <c r="B847">
        <v>9300</v>
      </c>
      <c r="C847" t="s">
        <v>155</v>
      </c>
      <c r="D847" t="s">
        <v>155</v>
      </c>
      <c r="E847" t="s">
        <v>103</v>
      </c>
      <c r="F847">
        <v>2020</v>
      </c>
      <c r="G847" t="s">
        <v>120</v>
      </c>
      <c r="H847" t="s">
        <v>101</v>
      </c>
      <c r="I847">
        <v>55</v>
      </c>
    </row>
    <row r="848" spans="1:9" ht="14.25" customHeight="1">
      <c r="A848" t="s">
        <v>13</v>
      </c>
      <c r="B848">
        <v>9300</v>
      </c>
      <c r="C848" t="s">
        <v>155</v>
      </c>
      <c r="D848" t="s">
        <v>155</v>
      </c>
      <c r="E848" t="s">
        <v>103</v>
      </c>
      <c r="F848">
        <v>2020</v>
      </c>
      <c r="G848" t="s">
        <v>120</v>
      </c>
      <c r="H848" t="s">
        <v>101</v>
      </c>
      <c r="I848">
        <v>106</v>
      </c>
    </row>
    <row r="849" spans="1:9" ht="14.25" customHeight="1">
      <c r="A849" t="s">
        <v>13</v>
      </c>
      <c r="B849">
        <v>9300</v>
      </c>
      <c r="C849" t="s">
        <v>155</v>
      </c>
      <c r="D849" t="s">
        <v>155</v>
      </c>
      <c r="E849" t="s">
        <v>103</v>
      </c>
      <c r="F849">
        <v>2020</v>
      </c>
      <c r="G849" t="s">
        <v>120</v>
      </c>
      <c r="H849" t="s">
        <v>101</v>
      </c>
      <c r="I849">
        <v>11</v>
      </c>
    </row>
    <row r="850" spans="1:9" ht="14.25" customHeight="1">
      <c r="A850" t="s">
        <v>13</v>
      </c>
      <c r="B850">
        <v>9300</v>
      </c>
      <c r="C850" t="s">
        <v>155</v>
      </c>
      <c r="D850" t="s">
        <v>155</v>
      </c>
      <c r="E850" t="s">
        <v>103</v>
      </c>
      <c r="F850">
        <v>2020</v>
      </c>
      <c r="G850" t="s">
        <v>120</v>
      </c>
      <c r="H850" t="s">
        <v>101</v>
      </c>
      <c r="I850">
        <v>14.5</v>
      </c>
    </row>
    <row r="851" spans="1:9" ht="14.25" customHeight="1">
      <c r="A851" t="s">
        <v>13</v>
      </c>
      <c r="B851">
        <v>316</v>
      </c>
      <c r="C851" t="s">
        <v>221</v>
      </c>
      <c r="D851" t="s">
        <v>304</v>
      </c>
      <c r="E851" t="s">
        <v>103</v>
      </c>
      <c r="F851">
        <v>2020</v>
      </c>
      <c r="G851" t="s">
        <v>120</v>
      </c>
      <c r="H851" t="s">
        <v>101</v>
      </c>
      <c r="I851">
        <v>141</v>
      </c>
    </row>
    <row r="852" spans="1:9" ht="14.25" customHeight="1">
      <c r="A852" t="s">
        <v>13</v>
      </c>
      <c r="B852">
        <v>375</v>
      </c>
      <c r="C852" t="s">
        <v>220</v>
      </c>
      <c r="D852" t="s">
        <v>314</v>
      </c>
      <c r="E852" t="s">
        <v>103</v>
      </c>
      <c r="F852">
        <v>2020</v>
      </c>
      <c r="G852" t="s">
        <v>120</v>
      </c>
      <c r="H852" t="s">
        <v>101</v>
      </c>
      <c r="I852">
        <v>180</v>
      </c>
    </row>
    <row r="853" spans="1:9" ht="14.25" customHeight="1">
      <c r="A853" t="s">
        <v>13</v>
      </c>
      <c r="B853">
        <v>1128</v>
      </c>
      <c r="C853" t="s">
        <v>229</v>
      </c>
      <c r="D853" t="s">
        <v>314</v>
      </c>
      <c r="E853" t="s">
        <v>103</v>
      </c>
      <c r="F853">
        <v>2020</v>
      </c>
      <c r="G853" t="s">
        <v>120</v>
      </c>
      <c r="H853" t="s">
        <v>101</v>
      </c>
      <c r="I853">
        <v>80</v>
      </c>
    </row>
    <row r="854" spans="1:9" ht="14.25" customHeight="1">
      <c r="A854" t="s">
        <v>13</v>
      </c>
      <c r="B854">
        <v>344</v>
      </c>
      <c r="C854" t="s">
        <v>77</v>
      </c>
      <c r="D854" t="s">
        <v>314</v>
      </c>
      <c r="E854" t="s">
        <v>103</v>
      </c>
      <c r="F854">
        <v>2020</v>
      </c>
      <c r="G854" t="s">
        <v>120</v>
      </c>
      <c r="H854" t="s">
        <v>101</v>
      </c>
      <c r="I854">
        <v>455</v>
      </c>
    </row>
    <row r="855" spans="1:9" ht="14.25" customHeight="1">
      <c r="A855" t="s">
        <v>13</v>
      </c>
      <c r="B855">
        <v>858</v>
      </c>
      <c r="C855" t="s">
        <v>171</v>
      </c>
      <c r="D855" t="s">
        <v>305</v>
      </c>
      <c r="E855" t="s">
        <v>103</v>
      </c>
      <c r="F855">
        <v>2020</v>
      </c>
      <c r="G855" t="s">
        <v>120</v>
      </c>
      <c r="H855" t="s">
        <v>101</v>
      </c>
      <c r="I855">
        <v>12</v>
      </c>
    </row>
    <row r="856" spans="1:9" ht="14.25" customHeight="1">
      <c r="A856" t="s">
        <v>13</v>
      </c>
      <c r="B856">
        <v>858</v>
      </c>
      <c r="C856" t="s">
        <v>171</v>
      </c>
      <c r="D856" t="s">
        <v>305</v>
      </c>
      <c r="E856" t="s">
        <v>103</v>
      </c>
      <c r="F856">
        <v>2020</v>
      </c>
      <c r="G856" t="s">
        <v>120</v>
      </c>
      <c r="H856" t="s">
        <v>101</v>
      </c>
      <c r="I856">
        <v>9.4</v>
      </c>
    </row>
    <row r="857" spans="1:9" ht="14.25" customHeight="1">
      <c r="A857" t="s">
        <v>13</v>
      </c>
      <c r="B857">
        <v>773</v>
      </c>
      <c r="C857" t="s">
        <v>223</v>
      </c>
      <c r="D857" t="s">
        <v>302</v>
      </c>
      <c r="E857" t="s">
        <v>103</v>
      </c>
      <c r="F857">
        <v>2020</v>
      </c>
      <c r="G857" t="s">
        <v>120</v>
      </c>
      <c r="H857" t="s">
        <v>101</v>
      </c>
      <c r="I857">
        <v>15</v>
      </c>
    </row>
    <row r="858" spans="1:9" ht="14.25" customHeight="1">
      <c r="A858" t="s">
        <v>13</v>
      </c>
      <c r="B858">
        <v>773</v>
      </c>
      <c r="C858" t="s">
        <v>223</v>
      </c>
      <c r="D858" t="s">
        <v>302</v>
      </c>
      <c r="E858" t="s">
        <v>103</v>
      </c>
      <c r="F858">
        <v>2020</v>
      </c>
      <c r="G858" t="s">
        <v>120</v>
      </c>
      <c r="H858" t="s">
        <v>101</v>
      </c>
      <c r="I858">
        <v>28</v>
      </c>
    </row>
    <row r="859" spans="1:9" ht="14.25" customHeight="1">
      <c r="A859" t="s">
        <v>13</v>
      </c>
      <c r="B859">
        <v>773</v>
      </c>
      <c r="C859" t="s">
        <v>223</v>
      </c>
      <c r="D859" t="s">
        <v>302</v>
      </c>
      <c r="E859" t="s">
        <v>103</v>
      </c>
      <c r="F859">
        <v>2020</v>
      </c>
      <c r="G859" t="s">
        <v>120</v>
      </c>
      <c r="H859" t="s">
        <v>101</v>
      </c>
      <c r="I859">
        <v>100</v>
      </c>
    </row>
    <row r="860" spans="1:9" ht="14.25" customHeight="1">
      <c r="A860" t="s">
        <v>13</v>
      </c>
      <c r="B860">
        <v>773</v>
      </c>
      <c r="C860" t="s">
        <v>223</v>
      </c>
      <c r="D860" t="s">
        <v>302</v>
      </c>
      <c r="E860" t="s">
        <v>103</v>
      </c>
      <c r="F860">
        <v>2020</v>
      </c>
      <c r="G860" t="s">
        <v>120</v>
      </c>
      <c r="H860" t="s">
        <v>101</v>
      </c>
      <c r="I860">
        <v>56</v>
      </c>
    </row>
    <row r="861" spans="1:9" ht="14.25" customHeight="1">
      <c r="A861" t="s">
        <v>13</v>
      </c>
      <c r="B861">
        <v>679</v>
      </c>
      <c r="C861" t="s">
        <v>30</v>
      </c>
      <c r="D861" t="s">
        <v>302</v>
      </c>
      <c r="E861" t="s">
        <v>103</v>
      </c>
      <c r="F861">
        <v>2021</v>
      </c>
      <c r="G861" t="s">
        <v>121</v>
      </c>
      <c r="H861" t="s">
        <v>101</v>
      </c>
      <c r="I861">
        <v>44</v>
      </c>
    </row>
    <row r="862" spans="1:9" ht="14.25" customHeight="1">
      <c r="A862" t="s">
        <v>13</v>
      </c>
      <c r="B862">
        <v>679</v>
      </c>
      <c r="C862" t="s">
        <v>30</v>
      </c>
      <c r="D862" t="s">
        <v>302</v>
      </c>
      <c r="E862" t="s">
        <v>103</v>
      </c>
      <c r="F862">
        <v>2021</v>
      </c>
      <c r="G862" t="s">
        <v>121</v>
      </c>
      <c r="H862" t="s">
        <v>101</v>
      </c>
      <c r="I862">
        <v>42</v>
      </c>
    </row>
    <row r="863" spans="1:9" ht="14.25" customHeight="1">
      <c r="A863" t="s">
        <v>13</v>
      </c>
      <c r="B863">
        <v>679</v>
      </c>
      <c r="C863" t="s">
        <v>30</v>
      </c>
      <c r="D863" t="s">
        <v>302</v>
      </c>
      <c r="E863" t="s">
        <v>103</v>
      </c>
      <c r="F863">
        <v>2021</v>
      </c>
      <c r="G863" t="s">
        <v>121</v>
      </c>
      <c r="H863" t="s">
        <v>101</v>
      </c>
      <c r="I863">
        <v>45</v>
      </c>
    </row>
    <row r="864" spans="1:9" ht="14.25" customHeight="1">
      <c r="A864" t="s">
        <v>13</v>
      </c>
      <c r="B864">
        <v>9800</v>
      </c>
      <c r="C864" t="s">
        <v>89</v>
      </c>
      <c r="D864" t="s">
        <v>89</v>
      </c>
      <c r="E864" t="s">
        <v>103</v>
      </c>
      <c r="F864">
        <v>2021</v>
      </c>
      <c r="G864" t="s">
        <v>121</v>
      </c>
      <c r="H864" t="s">
        <v>101</v>
      </c>
      <c r="I864">
        <v>5</v>
      </c>
    </row>
    <row r="865" spans="1:9" ht="14.25" customHeight="1">
      <c r="A865" t="s">
        <v>13</v>
      </c>
      <c r="B865">
        <v>9800</v>
      </c>
      <c r="C865" t="s">
        <v>89</v>
      </c>
      <c r="D865" t="s">
        <v>89</v>
      </c>
      <c r="E865" t="s">
        <v>103</v>
      </c>
      <c r="F865">
        <v>2021</v>
      </c>
      <c r="G865" t="s">
        <v>121</v>
      </c>
      <c r="H865" t="s">
        <v>101</v>
      </c>
      <c r="I865">
        <v>18</v>
      </c>
    </row>
    <row r="866" spans="1:9" ht="14.25" customHeight="1">
      <c r="A866" t="s">
        <v>13</v>
      </c>
      <c r="B866">
        <v>9800</v>
      </c>
      <c r="C866" t="s">
        <v>89</v>
      </c>
      <c r="D866" t="s">
        <v>89</v>
      </c>
      <c r="E866" t="s">
        <v>103</v>
      </c>
      <c r="F866">
        <v>2021</v>
      </c>
      <c r="G866" t="s">
        <v>121</v>
      </c>
      <c r="H866" t="s">
        <v>101</v>
      </c>
      <c r="I866">
        <v>10</v>
      </c>
    </row>
    <row r="867" spans="1:9" ht="14.25" customHeight="1">
      <c r="A867" t="s">
        <v>13</v>
      </c>
      <c r="B867">
        <v>9800</v>
      </c>
      <c r="C867" t="s">
        <v>89</v>
      </c>
      <c r="D867" t="s">
        <v>89</v>
      </c>
      <c r="E867" t="s">
        <v>103</v>
      </c>
      <c r="F867">
        <v>2021</v>
      </c>
      <c r="G867" t="s">
        <v>121</v>
      </c>
      <c r="H867" t="s">
        <v>101</v>
      </c>
      <c r="I867">
        <v>19</v>
      </c>
    </row>
    <row r="868" spans="1:9" ht="14.25" customHeight="1">
      <c r="A868" t="s">
        <v>13</v>
      </c>
      <c r="B868">
        <v>9800</v>
      </c>
      <c r="C868" t="s">
        <v>89</v>
      </c>
      <c r="D868" t="s">
        <v>89</v>
      </c>
      <c r="E868" t="s">
        <v>103</v>
      </c>
      <c r="F868">
        <v>2021</v>
      </c>
      <c r="G868" t="s">
        <v>121</v>
      </c>
      <c r="H868" t="s">
        <v>101</v>
      </c>
      <c r="I868">
        <v>9.5</v>
      </c>
    </row>
    <row r="869" spans="1:9" ht="14.25" customHeight="1">
      <c r="A869" t="s">
        <v>13</v>
      </c>
      <c r="B869">
        <v>9800</v>
      </c>
      <c r="C869" t="s">
        <v>89</v>
      </c>
      <c r="D869" t="s">
        <v>89</v>
      </c>
      <c r="E869" t="s">
        <v>103</v>
      </c>
      <c r="F869">
        <v>2021</v>
      </c>
      <c r="G869" t="s">
        <v>121</v>
      </c>
      <c r="H869" t="s">
        <v>101</v>
      </c>
      <c r="I869">
        <v>5</v>
      </c>
    </row>
    <row r="870" spans="1:9" ht="14.25" customHeight="1">
      <c r="A870" t="s">
        <v>13</v>
      </c>
      <c r="B870">
        <v>50</v>
      </c>
      <c r="C870" t="s">
        <v>216</v>
      </c>
      <c r="D870" t="s">
        <v>89</v>
      </c>
      <c r="E870" t="s">
        <v>103</v>
      </c>
      <c r="F870">
        <v>2021</v>
      </c>
      <c r="G870" t="s">
        <v>121</v>
      </c>
      <c r="H870" t="s">
        <v>101</v>
      </c>
      <c r="I870">
        <v>5</v>
      </c>
    </row>
    <row r="871" spans="1:9" ht="14.25" customHeight="1">
      <c r="A871" t="s">
        <v>13</v>
      </c>
      <c r="B871">
        <v>50</v>
      </c>
      <c r="C871" t="s">
        <v>216</v>
      </c>
      <c r="D871" t="s">
        <v>89</v>
      </c>
      <c r="E871" t="s">
        <v>103</v>
      </c>
      <c r="F871">
        <v>2021</v>
      </c>
      <c r="G871" t="s">
        <v>121</v>
      </c>
      <c r="H871" t="s">
        <v>101</v>
      </c>
      <c r="I871">
        <v>12</v>
      </c>
    </row>
    <row r="872" spans="1:9" ht="14.25" customHeight="1">
      <c r="A872" t="s">
        <v>13</v>
      </c>
      <c r="B872">
        <v>50</v>
      </c>
      <c r="C872" t="s">
        <v>216</v>
      </c>
      <c r="D872" t="s">
        <v>89</v>
      </c>
      <c r="E872" t="s">
        <v>103</v>
      </c>
      <c r="F872">
        <v>2021</v>
      </c>
      <c r="G872" t="s">
        <v>121</v>
      </c>
      <c r="H872" t="s">
        <v>101</v>
      </c>
      <c r="I872">
        <v>15</v>
      </c>
    </row>
    <row r="873" spans="1:9" ht="14.25" customHeight="1">
      <c r="A873" t="s">
        <v>13</v>
      </c>
      <c r="B873">
        <v>50</v>
      </c>
      <c r="C873" t="s">
        <v>216</v>
      </c>
      <c r="D873" t="s">
        <v>89</v>
      </c>
      <c r="E873" t="s">
        <v>103</v>
      </c>
      <c r="F873">
        <v>2021</v>
      </c>
      <c r="G873" t="s">
        <v>121</v>
      </c>
      <c r="H873" t="s">
        <v>101</v>
      </c>
      <c r="I873">
        <v>23</v>
      </c>
    </row>
    <row r="874" spans="1:9" ht="14.25" customHeight="1">
      <c r="A874" t="s">
        <v>13</v>
      </c>
      <c r="B874">
        <v>360</v>
      </c>
      <c r="C874" t="s">
        <v>231</v>
      </c>
      <c r="D874" t="s">
        <v>302</v>
      </c>
      <c r="E874" t="s">
        <v>103</v>
      </c>
      <c r="F874">
        <v>2021</v>
      </c>
      <c r="G874" t="s">
        <v>121</v>
      </c>
      <c r="H874" t="s">
        <v>101</v>
      </c>
      <c r="I874">
        <v>61.5</v>
      </c>
    </row>
    <row r="875" spans="1:9" ht="14.25" customHeight="1">
      <c r="A875" t="s">
        <v>13</v>
      </c>
      <c r="B875">
        <v>360</v>
      </c>
      <c r="C875" t="s">
        <v>231</v>
      </c>
      <c r="D875" t="s">
        <v>302</v>
      </c>
      <c r="E875" t="s">
        <v>103</v>
      </c>
      <c r="F875">
        <v>2021</v>
      </c>
      <c r="G875" t="s">
        <v>121</v>
      </c>
      <c r="H875" t="s">
        <v>101</v>
      </c>
      <c r="I875">
        <v>44.5</v>
      </c>
    </row>
    <row r="876" spans="1:9" ht="14.25" customHeight="1">
      <c r="A876" t="s">
        <v>13</v>
      </c>
      <c r="B876">
        <v>360</v>
      </c>
      <c r="C876" t="s">
        <v>231</v>
      </c>
      <c r="D876" t="s">
        <v>302</v>
      </c>
      <c r="E876" t="s">
        <v>103</v>
      </c>
      <c r="F876">
        <v>2021</v>
      </c>
      <c r="G876" t="s">
        <v>121</v>
      </c>
      <c r="H876" t="s">
        <v>101</v>
      </c>
      <c r="I876">
        <v>44</v>
      </c>
    </row>
    <row r="877" spans="1:9" ht="14.25" customHeight="1">
      <c r="A877" t="s">
        <v>13</v>
      </c>
      <c r="B877">
        <v>360</v>
      </c>
      <c r="C877" t="s">
        <v>231</v>
      </c>
      <c r="D877" t="s">
        <v>302</v>
      </c>
      <c r="E877" t="s">
        <v>103</v>
      </c>
      <c r="F877">
        <v>2021</v>
      </c>
      <c r="G877" t="s">
        <v>121</v>
      </c>
      <c r="H877" t="s">
        <v>101</v>
      </c>
      <c r="I877">
        <v>4.5</v>
      </c>
    </row>
    <row r="878" spans="1:9" ht="14.25" customHeight="1">
      <c r="A878" t="s">
        <v>13</v>
      </c>
      <c r="B878">
        <v>360</v>
      </c>
      <c r="C878" t="s">
        <v>231</v>
      </c>
      <c r="D878" t="s">
        <v>302</v>
      </c>
      <c r="E878" t="s">
        <v>103</v>
      </c>
      <c r="F878">
        <v>2021</v>
      </c>
      <c r="G878" t="s">
        <v>121</v>
      </c>
      <c r="H878" t="s">
        <v>101</v>
      </c>
      <c r="I878">
        <v>56</v>
      </c>
    </row>
    <row r="879" spans="1:9" ht="14.25" customHeight="1">
      <c r="A879" t="s">
        <v>13</v>
      </c>
      <c r="B879">
        <v>360</v>
      </c>
      <c r="C879" t="s">
        <v>231</v>
      </c>
      <c r="D879" t="s">
        <v>302</v>
      </c>
      <c r="E879" t="s">
        <v>103</v>
      </c>
      <c r="F879">
        <v>2021</v>
      </c>
      <c r="G879" t="s">
        <v>121</v>
      </c>
      <c r="H879" t="s">
        <v>101</v>
      </c>
    </row>
    <row r="880" spans="1:9" ht="14.25" customHeight="1">
      <c r="A880" t="s">
        <v>13</v>
      </c>
      <c r="B880">
        <v>360</v>
      </c>
      <c r="C880" t="s">
        <v>231</v>
      </c>
      <c r="D880" t="s">
        <v>302</v>
      </c>
      <c r="E880" t="s">
        <v>103</v>
      </c>
      <c r="F880">
        <v>2021</v>
      </c>
      <c r="G880" t="s">
        <v>121</v>
      </c>
      <c r="H880" t="s">
        <v>101</v>
      </c>
      <c r="I880">
        <v>6</v>
      </c>
    </row>
    <row r="881" spans="1:9" ht="14.25" customHeight="1">
      <c r="A881" t="s">
        <v>13</v>
      </c>
      <c r="B881">
        <v>360</v>
      </c>
      <c r="C881" t="s">
        <v>231</v>
      </c>
      <c r="D881" t="s">
        <v>302</v>
      </c>
      <c r="E881" t="s">
        <v>103</v>
      </c>
      <c r="F881">
        <v>2021</v>
      </c>
      <c r="G881" t="s">
        <v>121</v>
      </c>
      <c r="H881" t="s">
        <v>101</v>
      </c>
      <c r="I881">
        <v>9.5</v>
      </c>
    </row>
    <row r="882" spans="1:9" ht="14.25" customHeight="1">
      <c r="A882" t="s">
        <v>13</v>
      </c>
      <c r="B882">
        <v>738</v>
      </c>
      <c r="C882" t="s">
        <v>232</v>
      </c>
      <c r="D882" t="s">
        <v>308</v>
      </c>
      <c r="E882" t="s">
        <v>103</v>
      </c>
      <c r="F882">
        <v>2021</v>
      </c>
      <c r="G882" t="s">
        <v>121</v>
      </c>
      <c r="H882" t="s">
        <v>101</v>
      </c>
      <c r="I882">
        <v>7</v>
      </c>
    </row>
    <row r="883" spans="1:9" ht="14.25" customHeight="1">
      <c r="A883" t="s">
        <v>13</v>
      </c>
      <c r="B883">
        <v>9300</v>
      </c>
      <c r="C883" t="s">
        <v>155</v>
      </c>
      <c r="D883" t="s">
        <v>155</v>
      </c>
      <c r="E883" t="s">
        <v>103</v>
      </c>
      <c r="F883">
        <v>2021</v>
      </c>
      <c r="G883" t="s">
        <v>121</v>
      </c>
      <c r="H883" t="s">
        <v>101</v>
      </c>
      <c r="I883">
        <v>17</v>
      </c>
    </row>
    <row r="884" spans="1:9" ht="14.25" customHeight="1">
      <c r="A884" t="s">
        <v>13</v>
      </c>
      <c r="B884">
        <v>9300</v>
      </c>
      <c r="C884" t="s">
        <v>155</v>
      </c>
      <c r="D884" t="s">
        <v>155</v>
      </c>
      <c r="E884" t="s">
        <v>103</v>
      </c>
      <c r="F884">
        <v>2021</v>
      </c>
      <c r="G884" t="s">
        <v>121</v>
      </c>
      <c r="H884" t="s">
        <v>101</v>
      </c>
      <c r="I884">
        <v>7</v>
      </c>
    </row>
    <row r="885" spans="1:9" ht="14.25" customHeight="1">
      <c r="A885" t="s">
        <v>13</v>
      </c>
      <c r="B885">
        <v>9300</v>
      </c>
      <c r="C885" t="s">
        <v>155</v>
      </c>
      <c r="D885" t="s">
        <v>155</v>
      </c>
      <c r="E885" t="s">
        <v>103</v>
      </c>
      <c r="F885">
        <v>2021</v>
      </c>
      <c r="G885" t="s">
        <v>121</v>
      </c>
      <c r="H885" t="s">
        <v>101</v>
      </c>
      <c r="I885">
        <v>20</v>
      </c>
    </row>
    <row r="886" spans="1:9" ht="14.25" customHeight="1">
      <c r="A886" t="s">
        <v>13</v>
      </c>
      <c r="B886">
        <v>9300</v>
      </c>
      <c r="C886" t="s">
        <v>155</v>
      </c>
      <c r="D886" t="s">
        <v>155</v>
      </c>
      <c r="E886" t="s">
        <v>103</v>
      </c>
      <c r="F886">
        <v>2021</v>
      </c>
      <c r="G886" t="s">
        <v>121</v>
      </c>
      <c r="H886" t="s">
        <v>101</v>
      </c>
      <c r="I886">
        <v>51</v>
      </c>
    </row>
    <row r="887" spans="1:9" ht="14.25" customHeight="1">
      <c r="A887" t="s">
        <v>13</v>
      </c>
      <c r="B887">
        <v>9300</v>
      </c>
      <c r="C887" t="s">
        <v>155</v>
      </c>
      <c r="D887" t="s">
        <v>155</v>
      </c>
      <c r="E887" t="s">
        <v>103</v>
      </c>
      <c r="F887">
        <v>2021</v>
      </c>
      <c r="G887" t="s">
        <v>121</v>
      </c>
      <c r="H887" t="s">
        <v>101</v>
      </c>
      <c r="I887">
        <v>15</v>
      </c>
    </row>
    <row r="888" spans="1:9" ht="14.25" customHeight="1">
      <c r="A888" t="s">
        <v>13</v>
      </c>
      <c r="B888">
        <v>9300</v>
      </c>
      <c r="C888" t="s">
        <v>155</v>
      </c>
      <c r="D888" t="s">
        <v>155</v>
      </c>
      <c r="E888" t="s">
        <v>103</v>
      </c>
      <c r="F888">
        <v>2021</v>
      </c>
      <c r="G888" t="s">
        <v>121</v>
      </c>
      <c r="H888" t="s">
        <v>101</v>
      </c>
      <c r="I888">
        <v>50</v>
      </c>
    </row>
    <row r="889" spans="1:9" ht="14.25" customHeight="1">
      <c r="A889" t="s">
        <v>13</v>
      </c>
      <c r="B889">
        <v>9300</v>
      </c>
      <c r="C889" t="s">
        <v>155</v>
      </c>
      <c r="D889" t="s">
        <v>155</v>
      </c>
      <c r="E889" t="s">
        <v>103</v>
      </c>
      <c r="F889">
        <v>2021</v>
      </c>
      <c r="G889" t="s">
        <v>121</v>
      </c>
      <c r="H889" t="s">
        <v>101</v>
      </c>
      <c r="I889">
        <v>11</v>
      </c>
    </row>
    <row r="890" spans="1:9" ht="14.25" customHeight="1">
      <c r="A890" t="s">
        <v>13</v>
      </c>
      <c r="B890">
        <v>9300</v>
      </c>
      <c r="C890" t="s">
        <v>155</v>
      </c>
      <c r="D890" t="s">
        <v>155</v>
      </c>
      <c r="E890" t="s">
        <v>103</v>
      </c>
      <c r="F890">
        <v>2021</v>
      </c>
      <c r="G890" t="s">
        <v>121</v>
      </c>
      <c r="H890" t="s">
        <v>101</v>
      </c>
      <c r="I890">
        <v>14</v>
      </c>
    </row>
    <row r="891" spans="1:9" ht="14.25" customHeight="1">
      <c r="A891" t="s">
        <v>13</v>
      </c>
      <c r="B891">
        <v>9300</v>
      </c>
      <c r="C891" t="s">
        <v>155</v>
      </c>
      <c r="D891" t="s">
        <v>155</v>
      </c>
      <c r="E891" t="s">
        <v>103</v>
      </c>
      <c r="F891">
        <v>2021</v>
      </c>
      <c r="G891" t="s">
        <v>121</v>
      </c>
      <c r="H891" t="s">
        <v>101</v>
      </c>
      <c r="I891">
        <v>26</v>
      </c>
    </row>
    <row r="892" spans="1:9" ht="14.25" customHeight="1">
      <c r="A892" t="s">
        <v>13</v>
      </c>
      <c r="B892">
        <v>9300</v>
      </c>
      <c r="C892" t="s">
        <v>155</v>
      </c>
      <c r="D892" t="s">
        <v>155</v>
      </c>
      <c r="E892" t="s">
        <v>103</v>
      </c>
      <c r="F892">
        <v>2021</v>
      </c>
      <c r="G892" t="s">
        <v>121</v>
      </c>
      <c r="H892" t="s">
        <v>101</v>
      </c>
      <c r="I892">
        <v>22</v>
      </c>
    </row>
    <row r="893" spans="1:9" ht="14.25" customHeight="1">
      <c r="A893" t="s">
        <v>13</v>
      </c>
      <c r="B893">
        <v>9300</v>
      </c>
      <c r="C893" t="s">
        <v>155</v>
      </c>
      <c r="D893" t="s">
        <v>155</v>
      </c>
      <c r="E893" t="s">
        <v>103</v>
      </c>
      <c r="F893">
        <v>2021</v>
      </c>
      <c r="G893" t="s">
        <v>121</v>
      </c>
      <c r="H893" t="s">
        <v>101</v>
      </c>
      <c r="I893">
        <v>22</v>
      </c>
    </row>
    <row r="894" spans="1:9" ht="14.25" customHeight="1">
      <c r="A894" t="s">
        <v>13</v>
      </c>
      <c r="B894">
        <v>9300</v>
      </c>
      <c r="C894" t="s">
        <v>155</v>
      </c>
      <c r="D894" t="s">
        <v>155</v>
      </c>
      <c r="E894" t="s">
        <v>103</v>
      </c>
      <c r="F894">
        <v>2021</v>
      </c>
      <c r="G894" t="s">
        <v>121</v>
      </c>
      <c r="H894" t="s">
        <v>101</v>
      </c>
      <c r="I894">
        <v>18</v>
      </c>
    </row>
    <row r="895" spans="1:9" ht="14.25" customHeight="1">
      <c r="A895" t="s">
        <v>13</v>
      </c>
      <c r="B895">
        <v>9300</v>
      </c>
      <c r="C895" t="s">
        <v>155</v>
      </c>
      <c r="D895" t="s">
        <v>155</v>
      </c>
      <c r="E895" t="s">
        <v>103</v>
      </c>
      <c r="F895">
        <v>2021</v>
      </c>
      <c r="G895" t="s">
        <v>121</v>
      </c>
      <c r="H895" t="s">
        <v>101</v>
      </c>
      <c r="I895">
        <v>7</v>
      </c>
    </row>
    <row r="896" spans="1:9" ht="14.25" customHeight="1">
      <c r="A896" t="s">
        <v>13</v>
      </c>
      <c r="B896">
        <v>9300</v>
      </c>
      <c r="C896" t="s">
        <v>155</v>
      </c>
      <c r="D896" t="s">
        <v>155</v>
      </c>
      <c r="E896" t="s">
        <v>103</v>
      </c>
      <c r="F896">
        <v>2021</v>
      </c>
      <c r="G896" t="s">
        <v>121</v>
      </c>
      <c r="H896" t="s">
        <v>101</v>
      </c>
      <c r="I896">
        <v>14</v>
      </c>
    </row>
    <row r="897" spans="1:9" ht="14.25" customHeight="1">
      <c r="A897" t="s">
        <v>13</v>
      </c>
      <c r="B897">
        <v>9300</v>
      </c>
      <c r="C897" t="s">
        <v>155</v>
      </c>
      <c r="D897" t="s">
        <v>155</v>
      </c>
      <c r="E897" t="s">
        <v>103</v>
      </c>
      <c r="F897">
        <v>2021</v>
      </c>
      <c r="G897" t="s">
        <v>121</v>
      </c>
      <c r="H897" t="s">
        <v>101</v>
      </c>
      <c r="I897">
        <v>12</v>
      </c>
    </row>
    <row r="898" spans="1:9" ht="14.25" customHeight="1">
      <c r="A898" t="s">
        <v>13</v>
      </c>
      <c r="B898">
        <v>9300</v>
      </c>
      <c r="C898" t="s">
        <v>155</v>
      </c>
      <c r="D898" t="s">
        <v>155</v>
      </c>
      <c r="E898" t="s">
        <v>103</v>
      </c>
      <c r="F898">
        <v>2021</v>
      </c>
      <c r="G898" t="s">
        <v>121</v>
      </c>
      <c r="H898" t="s">
        <v>101</v>
      </c>
      <c r="I898">
        <v>30.5</v>
      </c>
    </row>
    <row r="899" spans="1:9" ht="14.25" customHeight="1">
      <c r="A899" t="s">
        <v>13</v>
      </c>
      <c r="B899">
        <v>2720</v>
      </c>
      <c r="C899" t="s">
        <v>208</v>
      </c>
      <c r="D899" t="s">
        <v>208</v>
      </c>
      <c r="E899" t="s">
        <v>103</v>
      </c>
      <c r="F899">
        <v>2021</v>
      </c>
      <c r="G899" t="s">
        <v>121</v>
      </c>
      <c r="H899" t="s">
        <v>101</v>
      </c>
      <c r="I899">
        <v>10</v>
      </c>
    </row>
    <row r="900" spans="1:9" ht="14.25" customHeight="1">
      <c r="A900" t="s">
        <v>13</v>
      </c>
      <c r="B900">
        <v>2720</v>
      </c>
      <c r="C900" t="s">
        <v>208</v>
      </c>
      <c r="D900" t="s">
        <v>208</v>
      </c>
      <c r="E900" t="s">
        <v>103</v>
      </c>
      <c r="F900">
        <v>2021</v>
      </c>
      <c r="G900" t="s">
        <v>121</v>
      </c>
      <c r="H900" t="s">
        <v>101</v>
      </c>
      <c r="I900">
        <v>10</v>
      </c>
    </row>
    <row r="901" spans="1:9" ht="14.25" customHeight="1">
      <c r="A901" t="s">
        <v>13</v>
      </c>
      <c r="B901">
        <v>2720</v>
      </c>
      <c r="C901" t="s">
        <v>208</v>
      </c>
      <c r="D901" t="s">
        <v>208</v>
      </c>
      <c r="E901" t="s">
        <v>103</v>
      </c>
      <c r="F901">
        <v>2021</v>
      </c>
      <c r="G901" t="s">
        <v>121</v>
      </c>
      <c r="H901" t="s">
        <v>101</v>
      </c>
      <c r="I901">
        <v>6</v>
      </c>
    </row>
    <row r="902" spans="1:9" ht="14.25" customHeight="1">
      <c r="A902" t="s">
        <v>13</v>
      </c>
      <c r="B902">
        <v>858</v>
      </c>
      <c r="C902" t="s">
        <v>171</v>
      </c>
      <c r="D902" t="s">
        <v>305</v>
      </c>
      <c r="E902" t="s">
        <v>103</v>
      </c>
      <c r="F902">
        <v>2021</v>
      </c>
      <c r="G902" t="s">
        <v>121</v>
      </c>
      <c r="H902" t="s">
        <v>101</v>
      </c>
      <c r="I902">
        <v>10</v>
      </c>
    </row>
    <row r="903" spans="1:9" ht="14.25" customHeight="1">
      <c r="A903" t="s">
        <v>13</v>
      </c>
      <c r="B903">
        <v>858</v>
      </c>
      <c r="C903" t="s">
        <v>171</v>
      </c>
      <c r="D903" t="s">
        <v>305</v>
      </c>
      <c r="E903" t="s">
        <v>103</v>
      </c>
      <c r="F903">
        <v>2021</v>
      </c>
      <c r="G903" t="s">
        <v>121</v>
      </c>
      <c r="H903" t="s">
        <v>101</v>
      </c>
      <c r="I903">
        <v>20.5</v>
      </c>
    </row>
    <row r="904" spans="1:9" ht="14.25" customHeight="1">
      <c r="A904" t="s">
        <v>13</v>
      </c>
      <c r="B904">
        <v>858</v>
      </c>
      <c r="C904" t="s">
        <v>171</v>
      </c>
      <c r="D904" t="s">
        <v>305</v>
      </c>
      <c r="E904" t="s">
        <v>103</v>
      </c>
      <c r="F904">
        <v>2021</v>
      </c>
      <c r="G904" t="s">
        <v>121</v>
      </c>
      <c r="H904" t="s">
        <v>101</v>
      </c>
      <c r="I904">
        <v>12.5</v>
      </c>
    </row>
    <row r="905" spans="1:9" ht="14.25" customHeight="1">
      <c r="A905" t="s">
        <v>13</v>
      </c>
      <c r="B905">
        <v>858</v>
      </c>
      <c r="C905" t="s">
        <v>171</v>
      </c>
      <c r="D905" t="s">
        <v>305</v>
      </c>
      <c r="E905" t="s">
        <v>103</v>
      </c>
      <c r="F905">
        <v>2021</v>
      </c>
      <c r="G905" t="s">
        <v>121</v>
      </c>
      <c r="H905" t="s">
        <v>101</v>
      </c>
      <c r="I905">
        <v>40</v>
      </c>
    </row>
    <row r="906" spans="1:9" ht="14.25" customHeight="1">
      <c r="A906" t="s">
        <v>13</v>
      </c>
      <c r="B906">
        <v>858</v>
      </c>
      <c r="C906" t="s">
        <v>171</v>
      </c>
      <c r="D906" t="s">
        <v>305</v>
      </c>
      <c r="E906" t="s">
        <v>103</v>
      </c>
      <c r="F906">
        <v>2021</v>
      </c>
      <c r="G906" t="s">
        <v>121</v>
      </c>
      <c r="H906" t="s">
        <v>101</v>
      </c>
      <c r="I906">
        <v>12</v>
      </c>
    </row>
    <row r="907" spans="1:9" ht="14.25" customHeight="1">
      <c r="A907" t="s">
        <v>13</v>
      </c>
      <c r="B907">
        <v>858</v>
      </c>
      <c r="C907" t="s">
        <v>171</v>
      </c>
      <c r="D907" t="s">
        <v>305</v>
      </c>
      <c r="E907" t="s">
        <v>103</v>
      </c>
      <c r="F907">
        <v>2021</v>
      </c>
      <c r="G907" t="s">
        <v>121</v>
      </c>
      <c r="H907" t="s">
        <v>101</v>
      </c>
      <c r="I907">
        <v>23</v>
      </c>
    </row>
    <row r="908" spans="1:9" ht="14.25" customHeight="1">
      <c r="A908" t="s">
        <v>13</v>
      </c>
      <c r="B908">
        <v>773</v>
      </c>
      <c r="C908" t="s">
        <v>223</v>
      </c>
      <c r="D908" t="s">
        <v>302</v>
      </c>
      <c r="E908" t="s">
        <v>103</v>
      </c>
      <c r="F908">
        <v>2021</v>
      </c>
      <c r="G908" t="s">
        <v>121</v>
      </c>
      <c r="H908" t="s">
        <v>101</v>
      </c>
      <c r="I908">
        <v>59</v>
      </c>
    </row>
    <row r="909" spans="1:9" ht="14.25" customHeight="1">
      <c r="A909" t="s">
        <v>13</v>
      </c>
      <c r="B909">
        <v>773</v>
      </c>
      <c r="C909" t="s">
        <v>223</v>
      </c>
      <c r="D909" t="s">
        <v>302</v>
      </c>
      <c r="E909" t="s">
        <v>103</v>
      </c>
      <c r="F909">
        <v>2021</v>
      </c>
      <c r="G909" t="s">
        <v>121</v>
      </c>
      <c r="H909" t="s">
        <v>101</v>
      </c>
      <c r="I909">
        <v>20</v>
      </c>
    </row>
    <row r="910" spans="1:9" ht="14.25" customHeight="1">
      <c r="A910" t="s">
        <v>13</v>
      </c>
      <c r="B910">
        <v>773</v>
      </c>
      <c r="C910" t="s">
        <v>223</v>
      </c>
      <c r="D910" t="s">
        <v>302</v>
      </c>
      <c r="E910" t="s">
        <v>103</v>
      </c>
      <c r="F910">
        <v>2021</v>
      </c>
      <c r="G910" t="s">
        <v>121</v>
      </c>
      <c r="H910" t="s">
        <v>101</v>
      </c>
      <c r="I910">
        <v>12</v>
      </c>
    </row>
    <row r="911" spans="1:9" ht="14.25" customHeight="1">
      <c r="A911" t="s">
        <v>13</v>
      </c>
      <c r="B911">
        <v>773</v>
      </c>
      <c r="C911" t="s">
        <v>223</v>
      </c>
      <c r="D911" t="s">
        <v>302</v>
      </c>
      <c r="E911" t="s">
        <v>103</v>
      </c>
      <c r="F911">
        <v>2021</v>
      </c>
      <c r="G911" t="s">
        <v>121</v>
      </c>
      <c r="H911" t="s">
        <v>101</v>
      </c>
      <c r="I911">
        <v>11</v>
      </c>
    </row>
    <row r="912" spans="1:9" ht="14.25" customHeight="1">
      <c r="A912" t="s">
        <v>13</v>
      </c>
      <c r="B912">
        <v>773</v>
      </c>
      <c r="C912" t="s">
        <v>223</v>
      </c>
      <c r="D912" t="s">
        <v>302</v>
      </c>
      <c r="E912" t="s">
        <v>103</v>
      </c>
      <c r="F912">
        <v>2021</v>
      </c>
      <c r="G912" t="s">
        <v>121</v>
      </c>
      <c r="H912" t="s">
        <v>101</v>
      </c>
      <c r="I912">
        <v>10.5</v>
      </c>
    </row>
    <row r="913" spans="1:9" ht="14.25" customHeight="1">
      <c r="A913" t="s">
        <v>13</v>
      </c>
      <c r="B913">
        <v>9800</v>
      </c>
      <c r="C913" t="s">
        <v>89</v>
      </c>
      <c r="D913" t="s">
        <v>89</v>
      </c>
      <c r="E913" t="s">
        <v>103</v>
      </c>
      <c r="F913">
        <v>2045</v>
      </c>
      <c r="G913" t="s">
        <v>134</v>
      </c>
      <c r="H913" t="s">
        <v>101</v>
      </c>
      <c r="I913">
        <v>22</v>
      </c>
    </row>
    <row r="914" spans="1:9" ht="14.25" customHeight="1">
      <c r="A914" t="s">
        <v>13</v>
      </c>
      <c r="B914">
        <v>858</v>
      </c>
      <c r="C914" t="s">
        <v>171</v>
      </c>
      <c r="D914" t="s">
        <v>305</v>
      </c>
      <c r="E914" t="s">
        <v>103</v>
      </c>
      <c r="F914">
        <v>2045</v>
      </c>
      <c r="G914" t="s">
        <v>134</v>
      </c>
      <c r="H914" t="s">
        <v>101</v>
      </c>
      <c r="I914">
        <v>43.5</v>
      </c>
    </row>
    <row r="915" spans="1:9" ht="14.25" customHeight="1">
      <c r="A915" t="s">
        <v>13</v>
      </c>
      <c r="B915">
        <v>858</v>
      </c>
      <c r="C915" t="s">
        <v>171</v>
      </c>
      <c r="D915" t="s">
        <v>305</v>
      </c>
      <c r="E915" t="s">
        <v>103</v>
      </c>
      <c r="F915">
        <v>2045</v>
      </c>
      <c r="G915" t="s">
        <v>134</v>
      </c>
      <c r="H915" t="s">
        <v>101</v>
      </c>
      <c r="I915">
        <v>28</v>
      </c>
    </row>
    <row r="916" spans="1:9" ht="14.25" customHeight="1">
      <c r="A916" t="s">
        <v>13</v>
      </c>
      <c r="B916">
        <v>737</v>
      </c>
      <c r="C916" t="s">
        <v>27</v>
      </c>
      <c r="D916" t="s">
        <v>303</v>
      </c>
      <c r="E916" t="s">
        <v>103</v>
      </c>
      <c r="F916">
        <v>2045</v>
      </c>
      <c r="G916" t="s">
        <v>134</v>
      </c>
      <c r="H916" t="s">
        <v>101</v>
      </c>
      <c r="I916">
        <v>12</v>
      </c>
    </row>
    <row r="917" spans="1:9" ht="14.25" customHeight="1">
      <c r="A917" t="s">
        <v>13</v>
      </c>
      <c r="B917">
        <v>737</v>
      </c>
      <c r="C917" t="s">
        <v>27</v>
      </c>
      <c r="D917" t="s">
        <v>303</v>
      </c>
      <c r="E917" t="s">
        <v>103</v>
      </c>
      <c r="F917">
        <v>2045</v>
      </c>
      <c r="G917" t="s">
        <v>134</v>
      </c>
      <c r="H917" t="s">
        <v>101</v>
      </c>
      <c r="I917">
        <v>12</v>
      </c>
    </row>
    <row r="918" spans="1:9" ht="14.25" customHeight="1">
      <c r="A918" t="s">
        <v>13</v>
      </c>
      <c r="B918">
        <v>9700</v>
      </c>
      <c r="C918" t="s">
        <v>37</v>
      </c>
      <c r="D918" t="s">
        <v>37</v>
      </c>
      <c r="E918" t="s">
        <v>103</v>
      </c>
      <c r="F918">
        <v>2022</v>
      </c>
      <c r="G918" t="s">
        <v>122</v>
      </c>
      <c r="H918" t="s">
        <v>101</v>
      </c>
      <c r="I918">
        <v>1</v>
      </c>
    </row>
    <row r="919" spans="1:9" ht="14.25" customHeight="1">
      <c r="A919" t="s">
        <v>13</v>
      </c>
      <c r="B919">
        <v>193</v>
      </c>
      <c r="C919" t="s">
        <v>16</v>
      </c>
      <c r="D919" t="s">
        <v>303</v>
      </c>
      <c r="E919" t="s">
        <v>103</v>
      </c>
      <c r="F919">
        <v>2022</v>
      </c>
      <c r="G919" t="s">
        <v>122</v>
      </c>
      <c r="H919" t="s">
        <v>101</v>
      </c>
      <c r="I919">
        <v>49</v>
      </c>
    </row>
    <row r="920" spans="1:9" ht="14.25" customHeight="1">
      <c r="A920" t="s">
        <v>13</v>
      </c>
      <c r="B920">
        <v>191</v>
      </c>
      <c r="C920" t="s">
        <v>190</v>
      </c>
      <c r="D920" t="s">
        <v>303</v>
      </c>
      <c r="E920" t="s">
        <v>103</v>
      </c>
      <c r="F920">
        <v>2055</v>
      </c>
      <c r="G920" t="s">
        <v>138</v>
      </c>
      <c r="H920" t="s">
        <v>101</v>
      </c>
      <c r="I920">
        <v>9.4</v>
      </c>
    </row>
    <row r="921" spans="1:9" ht="14.25" customHeight="1">
      <c r="A921" t="s">
        <v>13</v>
      </c>
      <c r="B921">
        <v>235</v>
      </c>
      <c r="C921" t="s">
        <v>256</v>
      </c>
      <c r="D921" t="s">
        <v>303</v>
      </c>
      <c r="E921" t="s">
        <v>103</v>
      </c>
      <c r="F921">
        <v>2055</v>
      </c>
      <c r="G921" t="s">
        <v>138</v>
      </c>
      <c r="H921" t="s">
        <v>101</v>
      </c>
      <c r="I921">
        <v>3</v>
      </c>
    </row>
    <row r="922" spans="1:9" ht="14.25" customHeight="1">
      <c r="A922" t="s">
        <v>13</v>
      </c>
      <c r="B922">
        <v>694</v>
      </c>
      <c r="C922" t="s">
        <v>96</v>
      </c>
      <c r="D922" t="s">
        <v>308</v>
      </c>
      <c r="E922" t="s">
        <v>103</v>
      </c>
      <c r="F922">
        <v>2055</v>
      </c>
      <c r="G922" t="s">
        <v>138</v>
      </c>
      <c r="H922" t="s">
        <v>101</v>
      </c>
      <c r="I922">
        <v>6</v>
      </c>
    </row>
    <row r="923" spans="1:9" ht="14.25" customHeight="1">
      <c r="A923" t="s">
        <v>13</v>
      </c>
      <c r="B923">
        <v>687</v>
      </c>
      <c r="C923" t="s">
        <v>234</v>
      </c>
      <c r="D923" t="s">
        <v>308</v>
      </c>
      <c r="E923" t="s">
        <v>103</v>
      </c>
      <c r="F923">
        <v>2055</v>
      </c>
      <c r="G923" t="s">
        <v>138</v>
      </c>
      <c r="H923" t="s">
        <v>101</v>
      </c>
      <c r="I923">
        <v>8</v>
      </c>
    </row>
    <row r="924" spans="1:9" ht="14.25" customHeight="1">
      <c r="A924" t="s">
        <v>13</v>
      </c>
      <c r="B924">
        <v>426</v>
      </c>
      <c r="C924" t="s">
        <v>147</v>
      </c>
      <c r="D924" t="s">
        <v>308</v>
      </c>
      <c r="E924" t="s">
        <v>103</v>
      </c>
      <c r="F924">
        <v>2055</v>
      </c>
      <c r="G924" t="s">
        <v>138</v>
      </c>
      <c r="H924" t="s">
        <v>101</v>
      </c>
      <c r="I924">
        <v>32</v>
      </c>
    </row>
    <row r="925" spans="1:9" ht="14.25" customHeight="1">
      <c r="A925" t="s">
        <v>13</v>
      </c>
      <c r="B925">
        <v>72</v>
      </c>
      <c r="C925" t="s">
        <v>95</v>
      </c>
      <c r="D925" t="s">
        <v>314</v>
      </c>
      <c r="E925" t="s">
        <v>103</v>
      </c>
      <c r="F925">
        <v>2046</v>
      </c>
      <c r="G925" t="s">
        <v>135</v>
      </c>
      <c r="H925" t="s">
        <v>101</v>
      </c>
      <c r="I925">
        <v>1</v>
      </c>
    </row>
    <row r="926" spans="1:9" ht="14.25" customHeight="1">
      <c r="A926" t="s">
        <v>13</v>
      </c>
      <c r="B926">
        <v>807</v>
      </c>
      <c r="C926" t="s">
        <v>162</v>
      </c>
      <c r="D926" t="s">
        <v>303</v>
      </c>
      <c r="E926" t="s">
        <v>103</v>
      </c>
      <c r="F926">
        <v>2046</v>
      </c>
      <c r="G926" t="s">
        <v>135</v>
      </c>
      <c r="H926" t="s">
        <v>101</v>
      </c>
      <c r="I926">
        <v>7</v>
      </c>
    </row>
    <row r="927" spans="1:9" ht="14.25" customHeight="1">
      <c r="A927" t="s">
        <v>13</v>
      </c>
      <c r="B927">
        <v>425</v>
      </c>
      <c r="C927" t="s">
        <v>47</v>
      </c>
      <c r="D927" t="s">
        <v>313</v>
      </c>
      <c r="E927" t="s">
        <v>103</v>
      </c>
      <c r="F927">
        <v>2046</v>
      </c>
      <c r="G927" t="s">
        <v>135</v>
      </c>
      <c r="H927" t="s">
        <v>101</v>
      </c>
      <c r="I927">
        <v>2</v>
      </c>
    </row>
    <row r="928" spans="1:9" ht="14.25" customHeight="1">
      <c r="A928" t="s">
        <v>13</v>
      </c>
      <c r="B928">
        <v>877</v>
      </c>
      <c r="C928" t="s">
        <v>152</v>
      </c>
      <c r="D928" t="s">
        <v>303</v>
      </c>
      <c r="E928" t="s">
        <v>103</v>
      </c>
      <c r="F928">
        <v>2023</v>
      </c>
      <c r="G928" t="s">
        <v>248</v>
      </c>
      <c r="H928" t="s">
        <v>101</v>
      </c>
      <c r="I928">
        <v>7</v>
      </c>
    </row>
    <row r="929" spans="1:9" ht="14.25" customHeight="1">
      <c r="A929" t="s">
        <v>13</v>
      </c>
      <c r="B929">
        <v>7800</v>
      </c>
      <c r="C929" t="s">
        <v>63</v>
      </c>
      <c r="D929" t="s">
        <v>63</v>
      </c>
      <c r="E929" t="s">
        <v>103</v>
      </c>
      <c r="F929">
        <v>2023</v>
      </c>
      <c r="G929" t="s">
        <v>248</v>
      </c>
      <c r="H929" t="s">
        <v>101</v>
      </c>
      <c r="I929">
        <v>6</v>
      </c>
    </row>
    <row r="930" spans="1:9" ht="14.25" customHeight="1">
      <c r="A930" t="s">
        <v>13</v>
      </c>
      <c r="B930">
        <v>326</v>
      </c>
      <c r="C930" t="s">
        <v>18</v>
      </c>
      <c r="D930" t="s">
        <v>303</v>
      </c>
      <c r="E930" t="s">
        <v>103</v>
      </c>
      <c r="F930">
        <v>2024</v>
      </c>
      <c r="G930" t="s">
        <v>123</v>
      </c>
      <c r="H930" t="s">
        <v>101</v>
      </c>
      <c r="I930">
        <v>9</v>
      </c>
    </row>
    <row r="931" spans="1:9" ht="14.25" customHeight="1">
      <c r="A931" t="s">
        <v>13</v>
      </c>
      <c r="B931">
        <v>197</v>
      </c>
      <c r="C931" t="s">
        <v>97</v>
      </c>
      <c r="D931" t="s">
        <v>303</v>
      </c>
      <c r="E931" t="s">
        <v>103</v>
      </c>
      <c r="F931">
        <v>2024</v>
      </c>
      <c r="G931" t="s">
        <v>123</v>
      </c>
      <c r="H931" t="s">
        <v>101</v>
      </c>
      <c r="I931">
        <v>26</v>
      </c>
    </row>
    <row r="932" spans="1:9" ht="14.25" customHeight="1">
      <c r="A932" t="s">
        <v>13</v>
      </c>
      <c r="B932">
        <v>326</v>
      </c>
      <c r="C932" t="s">
        <v>18</v>
      </c>
      <c r="D932" t="s">
        <v>303</v>
      </c>
      <c r="E932" t="s">
        <v>103</v>
      </c>
      <c r="F932">
        <v>2047</v>
      </c>
      <c r="G932" t="s">
        <v>136</v>
      </c>
      <c r="H932" t="s">
        <v>101</v>
      </c>
      <c r="I932">
        <v>0.3</v>
      </c>
    </row>
    <row r="933" spans="1:9" ht="14.25" customHeight="1">
      <c r="A933" t="s">
        <v>13</v>
      </c>
      <c r="B933">
        <v>9700</v>
      </c>
      <c r="C933" t="s">
        <v>37</v>
      </c>
      <c r="D933" t="s">
        <v>37</v>
      </c>
      <c r="E933" t="s">
        <v>103</v>
      </c>
      <c r="F933">
        <v>2047</v>
      </c>
      <c r="G933" t="s">
        <v>136</v>
      </c>
      <c r="H933" t="s">
        <v>101</v>
      </c>
      <c r="I933">
        <v>1</v>
      </c>
    </row>
    <row r="934" spans="1:9" ht="14.25" customHeight="1">
      <c r="A934" t="s">
        <v>13</v>
      </c>
      <c r="B934">
        <v>807</v>
      </c>
      <c r="C934" t="s">
        <v>162</v>
      </c>
      <c r="D934" t="s">
        <v>303</v>
      </c>
      <c r="E934" t="s">
        <v>103</v>
      </c>
      <c r="F934">
        <v>2047</v>
      </c>
      <c r="G934" t="s">
        <v>136</v>
      </c>
      <c r="H934" t="s">
        <v>101</v>
      </c>
      <c r="I934">
        <v>5</v>
      </c>
    </row>
    <row r="935" spans="1:9" ht="14.25" customHeight="1">
      <c r="A935" t="s">
        <v>13</v>
      </c>
      <c r="B935">
        <v>807</v>
      </c>
      <c r="C935" t="s">
        <v>162</v>
      </c>
      <c r="D935" t="s">
        <v>303</v>
      </c>
      <c r="E935" t="s">
        <v>103</v>
      </c>
      <c r="F935">
        <v>2047</v>
      </c>
      <c r="G935" t="s">
        <v>136</v>
      </c>
      <c r="H935" t="s">
        <v>101</v>
      </c>
      <c r="I935">
        <v>5</v>
      </c>
    </row>
    <row r="936" spans="1:9" ht="14.25" customHeight="1">
      <c r="A936" t="s">
        <v>13</v>
      </c>
      <c r="B936">
        <v>193</v>
      </c>
      <c r="C936" t="s">
        <v>16</v>
      </c>
      <c r="D936" t="s">
        <v>303</v>
      </c>
      <c r="E936" t="s">
        <v>103</v>
      </c>
      <c r="F936">
        <v>2047</v>
      </c>
      <c r="G936" t="s">
        <v>136</v>
      </c>
      <c r="H936" t="s">
        <v>101</v>
      </c>
      <c r="I936">
        <v>17.5</v>
      </c>
    </row>
    <row r="937" spans="1:9" ht="14.25" customHeight="1">
      <c r="A937" t="s">
        <v>13</v>
      </c>
      <c r="B937">
        <v>223</v>
      </c>
      <c r="C937" t="s">
        <v>66</v>
      </c>
      <c r="D937" t="s">
        <v>314</v>
      </c>
      <c r="E937" t="s">
        <v>103</v>
      </c>
      <c r="F937">
        <v>2047</v>
      </c>
      <c r="G937" t="s">
        <v>136</v>
      </c>
      <c r="H937" t="s">
        <v>101</v>
      </c>
      <c r="I937">
        <v>12</v>
      </c>
    </row>
    <row r="938" spans="1:9" ht="14.25" customHeight="1">
      <c r="A938" t="s">
        <v>13</v>
      </c>
      <c r="B938">
        <v>7800</v>
      </c>
      <c r="C938" t="s">
        <v>63</v>
      </c>
      <c r="D938" t="s">
        <v>63</v>
      </c>
      <c r="E938" t="s">
        <v>103</v>
      </c>
      <c r="F938">
        <v>2047</v>
      </c>
      <c r="G938" t="s">
        <v>136</v>
      </c>
      <c r="H938" t="s">
        <v>101</v>
      </c>
      <c r="I938">
        <v>30</v>
      </c>
    </row>
    <row r="939" spans="1:9" ht="14.25" customHeight="1">
      <c r="A939" t="s">
        <v>13</v>
      </c>
      <c r="B939">
        <v>276</v>
      </c>
      <c r="C939" t="s">
        <v>39</v>
      </c>
      <c r="D939" t="s">
        <v>313</v>
      </c>
      <c r="E939" t="s">
        <v>103</v>
      </c>
      <c r="F939">
        <v>2047</v>
      </c>
      <c r="G939" t="s">
        <v>136</v>
      </c>
      <c r="H939" t="s">
        <v>101</v>
      </c>
      <c r="I939">
        <v>0.5</v>
      </c>
    </row>
    <row r="940" spans="1:9" ht="14.25" customHeight="1">
      <c r="A940" t="s">
        <v>13</v>
      </c>
      <c r="B940">
        <v>284</v>
      </c>
      <c r="C940" t="s">
        <v>58</v>
      </c>
      <c r="D940" t="s">
        <v>305</v>
      </c>
      <c r="E940" t="s">
        <v>103</v>
      </c>
      <c r="F940">
        <v>2047</v>
      </c>
      <c r="G940" t="s">
        <v>136</v>
      </c>
      <c r="H940" t="s">
        <v>101</v>
      </c>
      <c r="I940">
        <v>2</v>
      </c>
    </row>
    <row r="941" spans="1:9" ht="14.25" customHeight="1">
      <c r="A941" t="s">
        <v>13</v>
      </c>
      <c r="B941">
        <v>175</v>
      </c>
      <c r="C941" t="s">
        <v>146</v>
      </c>
      <c r="D941" t="s">
        <v>303</v>
      </c>
      <c r="E941" t="s">
        <v>103</v>
      </c>
      <c r="F941">
        <v>2025</v>
      </c>
      <c r="G941" t="s">
        <v>124</v>
      </c>
      <c r="H941" t="s">
        <v>101</v>
      </c>
      <c r="I941">
        <v>7</v>
      </c>
    </row>
    <row r="942" spans="1:9" ht="14.25" customHeight="1">
      <c r="A942" t="s">
        <v>13</v>
      </c>
      <c r="B942">
        <v>697</v>
      </c>
      <c r="C942" t="s">
        <v>21</v>
      </c>
      <c r="D942" t="s">
        <v>303</v>
      </c>
      <c r="E942" t="s">
        <v>103</v>
      </c>
      <c r="F942">
        <v>2025</v>
      </c>
      <c r="G942" t="s">
        <v>124</v>
      </c>
      <c r="H942" t="s">
        <v>101</v>
      </c>
      <c r="I942">
        <v>13</v>
      </c>
    </row>
    <row r="943" spans="1:9" ht="14.25" customHeight="1">
      <c r="A943" t="s">
        <v>13</v>
      </c>
      <c r="B943">
        <v>697</v>
      </c>
      <c r="C943" t="s">
        <v>21</v>
      </c>
      <c r="D943" t="s">
        <v>303</v>
      </c>
      <c r="E943" t="s">
        <v>103</v>
      </c>
      <c r="F943">
        <v>2025</v>
      </c>
      <c r="G943" t="s">
        <v>124</v>
      </c>
      <c r="H943" t="s">
        <v>101</v>
      </c>
      <c r="I943">
        <v>12</v>
      </c>
    </row>
    <row r="944" spans="1:9" ht="14.25" customHeight="1">
      <c r="A944" t="s">
        <v>13</v>
      </c>
      <c r="B944">
        <v>288</v>
      </c>
      <c r="C944" t="s">
        <v>46</v>
      </c>
      <c r="D944" t="s">
        <v>304</v>
      </c>
      <c r="E944" t="s">
        <v>103</v>
      </c>
      <c r="F944">
        <v>2025</v>
      </c>
      <c r="G944" t="s">
        <v>124</v>
      </c>
      <c r="H944" t="s">
        <v>101</v>
      </c>
      <c r="I944">
        <v>26</v>
      </c>
    </row>
    <row r="945" spans="1:9" ht="14.25" customHeight="1">
      <c r="A945" t="s">
        <v>13</v>
      </c>
      <c r="B945">
        <v>326</v>
      </c>
      <c r="C945" t="s">
        <v>18</v>
      </c>
      <c r="D945" t="s">
        <v>303</v>
      </c>
      <c r="E945" t="s">
        <v>103</v>
      </c>
      <c r="F945">
        <v>2025</v>
      </c>
      <c r="G945" t="s">
        <v>124</v>
      </c>
      <c r="H945" t="s">
        <v>101</v>
      </c>
      <c r="I945">
        <v>12</v>
      </c>
    </row>
    <row r="946" spans="1:9" ht="14.25" customHeight="1">
      <c r="A946" t="s">
        <v>13</v>
      </c>
      <c r="B946">
        <v>326</v>
      </c>
      <c r="C946" t="s">
        <v>18</v>
      </c>
      <c r="D946" t="s">
        <v>303</v>
      </c>
      <c r="E946" t="s">
        <v>103</v>
      </c>
      <c r="F946">
        <v>2025</v>
      </c>
      <c r="G946" t="s">
        <v>124</v>
      </c>
      <c r="H946" t="s">
        <v>101</v>
      </c>
      <c r="I946">
        <v>5</v>
      </c>
    </row>
    <row r="947" spans="1:9" ht="14.25" customHeight="1">
      <c r="A947" t="s">
        <v>13</v>
      </c>
      <c r="B947">
        <v>9800</v>
      </c>
      <c r="C947" t="s">
        <v>89</v>
      </c>
      <c r="D947" t="s">
        <v>89</v>
      </c>
      <c r="E947" t="s">
        <v>103</v>
      </c>
      <c r="F947">
        <v>2025</v>
      </c>
      <c r="G947" t="s">
        <v>124</v>
      </c>
      <c r="H947" t="s">
        <v>101</v>
      </c>
      <c r="I947">
        <v>1</v>
      </c>
    </row>
    <row r="948" spans="1:9" ht="14.25" customHeight="1">
      <c r="A948" t="s">
        <v>13</v>
      </c>
      <c r="B948">
        <v>389</v>
      </c>
      <c r="C948" t="s">
        <v>144</v>
      </c>
      <c r="D948" t="s">
        <v>304</v>
      </c>
      <c r="E948" t="s">
        <v>103</v>
      </c>
      <c r="F948">
        <v>2025</v>
      </c>
      <c r="G948" t="s">
        <v>124</v>
      </c>
      <c r="H948" t="s">
        <v>101</v>
      </c>
      <c r="I948">
        <v>9</v>
      </c>
    </row>
    <row r="949" spans="1:9" ht="14.25" customHeight="1">
      <c r="A949" t="s">
        <v>13</v>
      </c>
      <c r="B949">
        <v>1077</v>
      </c>
      <c r="C949" t="s">
        <v>151</v>
      </c>
      <c r="D949" t="s">
        <v>303</v>
      </c>
      <c r="E949" t="s">
        <v>103</v>
      </c>
      <c r="F949">
        <v>2025</v>
      </c>
      <c r="G949" t="s">
        <v>124</v>
      </c>
      <c r="H949" t="s">
        <v>101</v>
      </c>
      <c r="I949">
        <v>63</v>
      </c>
    </row>
    <row r="950" spans="1:9" ht="14.25" customHeight="1">
      <c r="A950" t="s">
        <v>13</v>
      </c>
      <c r="B950">
        <v>191</v>
      </c>
      <c r="C950" t="s">
        <v>190</v>
      </c>
      <c r="D950" t="s">
        <v>303</v>
      </c>
      <c r="E950" t="s">
        <v>103</v>
      </c>
      <c r="F950">
        <v>2025</v>
      </c>
      <c r="G950" t="s">
        <v>124</v>
      </c>
      <c r="H950" t="s">
        <v>101</v>
      </c>
      <c r="I950">
        <v>15</v>
      </c>
    </row>
    <row r="951" spans="1:9" ht="14.25" customHeight="1">
      <c r="A951" t="s">
        <v>13</v>
      </c>
      <c r="B951">
        <v>205</v>
      </c>
      <c r="C951" t="s">
        <v>160</v>
      </c>
      <c r="D951" t="s">
        <v>303</v>
      </c>
      <c r="E951" t="s">
        <v>103</v>
      </c>
      <c r="F951">
        <v>2025</v>
      </c>
      <c r="G951" t="s">
        <v>124</v>
      </c>
      <c r="H951" t="s">
        <v>101</v>
      </c>
      <c r="I951">
        <v>28</v>
      </c>
    </row>
    <row r="952" spans="1:9" ht="14.25" customHeight="1">
      <c r="A952" t="s">
        <v>13</v>
      </c>
      <c r="B952">
        <v>219</v>
      </c>
      <c r="C952" t="s">
        <v>22</v>
      </c>
      <c r="D952" t="s">
        <v>303</v>
      </c>
      <c r="E952" t="s">
        <v>103</v>
      </c>
      <c r="F952">
        <v>2025</v>
      </c>
      <c r="G952" t="s">
        <v>124</v>
      </c>
      <c r="H952" t="s">
        <v>101</v>
      </c>
      <c r="I952">
        <v>31.5</v>
      </c>
    </row>
    <row r="953" spans="1:9" ht="14.25" customHeight="1">
      <c r="A953" t="s">
        <v>13</v>
      </c>
      <c r="B953">
        <v>183</v>
      </c>
      <c r="C953" t="s">
        <v>43</v>
      </c>
      <c r="D953" t="s">
        <v>305</v>
      </c>
      <c r="E953" t="s">
        <v>103</v>
      </c>
      <c r="F953">
        <v>2025</v>
      </c>
      <c r="G953" t="s">
        <v>124</v>
      </c>
      <c r="H953" t="s">
        <v>101</v>
      </c>
      <c r="I953">
        <v>79</v>
      </c>
    </row>
    <row r="954" spans="1:9" ht="14.25" customHeight="1">
      <c r="A954" t="s">
        <v>13</v>
      </c>
      <c r="B954">
        <v>183</v>
      </c>
      <c r="C954" t="s">
        <v>43</v>
      </c>
      <c r="D954" t="s">
        <v>305</v>
      </c>
      <c r="E954" t="s">
        <v>103</v>
      </c>
      <c r="F954">
        <v>2025</v>
      </c>
      <c r="G954" t="s">
        <v>124</v>
      </c>
      <c r="H954" t="s">
        <v>101</v>
      </c>
      <c r="I954">
        <v>6</v>
      </c>
    </row>
    <row r="955" spans="1:9" ht="14.25" customHeight="1">
      <c r="A955" t="s">
        <v>13</v>
      </c>
      <c r="B955">
        <v>316</v>
      </c>
      <c r="C955" t="s">
        <v>221</v>
      </c>
      <c r="D955" t="s">
        <v>304</v>
      </c>
      <c r="E955" t="s">
        <v>103</v>
      </c>
      <c r="F955">
        <v>2025</v>
      </c>
      <c r="G955" t="s">
        <v>124</v>
      </c>
      <c r="H955" t="s">
        <v>101</v>
      </c>
      <c r="I955">
        <v>6</v>
      </c>
    </row>
    <row r="956" spans="1:9" ht="14.25" customHeight="1">
      <c r="A956" t="s">
        <v>13</v>
      </c>
      <c r="B956">
        <v>230</v>
      </c>
      <c r="C956" t="s">
        <v>40</v>
      </c>
      <c r="D956" t="s">
        <v>305</v>
      </c>
      <c r="E956" t="s">
        <v>103</v>
      </c>
      <c r="F956">
        <v>2025</v>
      </c>
      <c r="G956" t="s">
        <v>124</v>
      </c>
      <c r="H956" t="s">
        <v>101</v>
      </c>
      <c r="I956">
        <v>23</v>
      </c>
    </row>
    <row r="957" spans="1:9" ht="14.25" customHeight="1">
      <c r="A957" t="s">
        <v>13</v>
      </c>
      <c r="B957">
        <v>425</v>
      </c>
      <c r="C957" t="s">
        <v>47</v>
      </c>
      <c r="D957" t="s">
        <v>313</v>
      </c>
      <c r="E957" t="s">
        <v>103</v>
      </c>
      <c r="F957">
        <v>2025</v>
      </c>
      <c r="G957" t="s">
        <v>124</v>
      </c>
      <c r="H957" t="s">
        <v>101</v>
      </c>
      <c r="I957">
        <v>7.5</v>
      </c>
    </row>
    <row r="958" spans="1:9" ht="14.25" customHeight="1">
      <c r="A958" t="s">
        <v>13</v>
      </c>
      <c r="B958">
        <v>686</v>
      </c>
      <c r="C958" t="s">
        <v>28</v>
      </c>
      <c r="D958" t="s">
        <v>305</v>
      </c>
      <c r="E958" t="s">
        <v>103</v>
      </c>
      <c r="F958">
        <v>2025</v>
      </c>
      <c r="G958" t="s">
        <v>124</v>
      </c>
      <c r="H958" t="s">
        <v>101</v>
      </c>
      <c r="I958">
        <v>3</v>
      </c>
    </row>
    <row r="959" spans="1:9" ht="14.25" customHeight="1">
      <c r="A959" t="s">
        <v>13</v>
      </c>
      <c r="B959">
        <v>7900</v>
      </c>
      <c r="C959" t="s">
        <v>203</v>
      </c>
      <c r="D959" t="s">
        <v>203</v>
      </c>
      <c r="E959" t="s">
        <v>103</v>
      </c>
      <c r="F959">
        <v>2025</v>
      </c>
      <c r="G959" t="s">
        <v>124</v>
      </c>
      <c r="H959" t="s">
        <v>101</v>
      </c>
      <c r="I959">
        <v>72</v>
      </c>
    </row>
    <row r="960" spans="1:9" ht="14.25" customHeight="1">
      <c r="A960" t="s">
        <v>13</v>
      </c>
      <c r="B960">
        <v>276</v>
      </c>
      <c r="C960" t="s">
        <v>39</v>
      </c>
      <c r="D960" t="s">
        <v>313</v>
      </c>
      <c r="E960" t="s">
        <v>103</v>
      </c>
      <c r="F960">
        <v>2025</v>
      </c>
      <c r="G960" t="s">
        <v>124</v>
      </c>
      <c r="H960" t="s">
        <v>101</v>
      </c>
      <c r="I960">
        <v>6</v>
      </c>
    </row>
    <row r="961" spans="1:9" ht="14.25" customHeight="1">
      <c r="A961" t="s">
        <v>13</v>
      </c>
      <c r="B961">
        <v>33</v>
      </c>
      <c r="C961" t="s">
        <v>86</v>
      </c>
      <c r="D961" t="s">
        <v>308</v>
      </c>
      <c r="E961" t="s">
        <v>103</v>
      </c>
      <c r="F961">
        <v>2026</v>
      </c>
      <c r="G961" t="s">
        <v>125</v>
      </c>
      <c r="H961" t="s">
        <v>101</v>
      </c>
      <c r="I961">
        <v>23</v>
      </c>
    </row>
    <row r="962" spans="1:9" ht="14.25" customHeight="1">
      <c r="A962" t="s">
        <v>13</v>
      </c>
      <c r="B962">
        <v>33</v>
      </c>
      <c r="C962" t="s">
        <v>86</v>
      </c>
      <c r="D962" t="s">
        <v>308</v>
      </c>
      <c r="E962" t="s">
        <v>103</v>
      </c>
      <c r="F962">
        <v>2026</v>
      </c>
      <c r="G962" t="s">
        <v>125</v>
      </c>
      <c r="H962" t="s">
        <v>101</v>
      </c>
      <c r="I962">
        <v>37</v>
      </c>
    </row>
    <row r="963" spans="1:9" ht="14.25" customHeight="1">
      <c r="A963" t="s">
        <v>13</v>
      </c>
      <c r="B963">
        <v>233</v>
      </c>
      <c r="C963" t="s">
        <v>19</v>
      </c>
      <c r="D963" t="s">
        <v>303</v>
      </c>
      <c r="E963" t="s">
        <v>103</v>
      </c>
      <c r="F963">
        <v>2026</v>
      </c>
      <c r="G963" t="s">
        <v>125</v>
      </c>
      <c r="H963" t="s">
        <v>101</v>
      </c>
      <c r="I963">
        <v>11</v>
      </c>
    </row>
    <row r="964" spans="1:9" ht="14.25" customHeight="1">
      <c r="A964" t="s">
        <v>13</v>
      </c>
      <c r="B964">
        <v>689</v>
      </c>
      <c r="C964" t="s">
        <v>233</v>
      </c>
      <c r="D964" t="s">
        <v>308</v>
      </c>
      <c r="E964" t="s">
        <v>103</v>
      </c>
      <c r="F964">
        <v>2026</v>
      </c>
      <c r="G964" t="s">
        <v>125</v>
      </c>
      <c r="H964" t="s">
        <v>101</v>
      </c>
      <c r="I964">
        <v>6</v>
      </c>
    </row>
    <row r="965" spans="1:9" ht="14.25" customHeight="1">
      <c r="A965" t="s">
        <v>13</v>
      </c>
      <c r="B965">
        <v>425</v>
      </c>
      <c r="C965" t="s">
        <v>47</v>
      </c>
      <c r="D965" t="s">
        <v>313</v>
      </c>
      <c r="E965" t="s">
        <v>103</v>
      </c>
      <c r="F965">
        <v>2026</v>
      </c>
      <c r="G965" t="s">
        <v>125</v>
      </c>
      <c r="H965" t="s">
        <v>101</v>
      </c>
      <c r="I965">
        <v>2</v>
      </c>
    </row>
    <row r="966" spans="1:9" ht="14.25" customHeight="1">
      <c r="A966" t="s">
        <v>13</v>
      </c>
      <c r="B966">
        <v>9800</v>
      </c>
      <c r="C966" t="s">
        <v>89</v>
      </c>
      <c r="D966" t="s">
        <v>89</v>
      </c>
      <c r="E966" t="s">
        <v>103</v>
      </c>
      <c r="F966">
        <v>2027</v>
      </c>
      <c r="G966" t="s">
        <v>249</v>
      </c>
      <c r="H966" t="s">
        <v>101</v>
      </c>
      <c r="I966">
        <v>36</v>
      </c>
    </row>
    <row r="967" spans="1:9" ht="14.25" customHeight="1">
      <c r="A967" t="s">
        <v>13</v>
      </c>
      <c r="B967">
        <v>187</v>
      </c>
      <c r="C967" t="s">
        <v>29</v>
      </c>
      <c r="D967" t="s">
        <v>313</v>
      </c>
      <c r="E967" t="s">
        <v>103</v>
      </c>
      <c r="F967">
        <v>2027</v>
      </c>
      <c r="G967" t="s">
        <v>249</v>
      </c>
      <c r="H967" t="s">
        <v>101</v>
      </c>
      <c r="I967">
        <v>2.5</v>
      </c>
    </row>
    <row r="968" spans="1:9" ht="14.25" customHeight="1">
      <c r="A968" t="s">
        <v>13</v>
      </c>
      <c r="B968">
        <v>9700</v>
      </c>
      <c r="C968" t="s">
        <v>37</v>
      </c>
      <c r="D968" t="s">
        <v>37</v>
      </c>
      <c r="E968" t="s">
        <v>103</v>
      </c>
      <c r="F968">
        <v>2048</v>
      </c>
      <c r="G968" t="s">
        <v>254</v>
      </c>
      <c r="H968" t="s">
        <v>101</v>
      </c>
      <c r="I968">
        <v>6</v>
      </c>
    </row>
    <row r="969" spans="1:9" ht="14.25" customHeight="1">
      <c r="A969" t="s">
        <v>13</v>
      </c>
      <c r="B969">
        <v>425</v>
      </c>
      <c r="C969" t="s">
        <v>47</v>
      </c>
      <c r="D969" t="s">
        <v>313</v>
      </c>
      <c r="E969" t="s">
        <v>103</v>
      </c>
      <c r="F969">
        <v>2048</v>
      </c>
      <c r="G969" t="s">
        <v>254</v>
      </c>
      <c r="H969" t="s">
        <v>101</v>
      </c>
      <c r="I969">
        <v>9</v>
      </c>
    </row>
    <row r="970" spans="1:9" ht="14.25" customHeight="1">
      <c r="A970" t="s">
        <v>13</v>
      </c>
      <c r="B970">
        <v>679</v>
      </c>
      <c r="C970" t="s">
        <v>30</v>
      </c>
      <c r="D970" t="s">
        <v>302</v>
      </c>
      <c r="E970" t="s">
        <v>103</v>
      </c>
      <c r="F970">
        <v>2029</v>
      </c>
      <c r="G970" t="s">
        <v>126</v>
      </c>
      <c r="H970" t="s">
        <v>101</v>
      </c>
      <c r="I970">
        <v>10</v>
      </c>
    </row>
    <row r="971" spans="1:9" ht="14.25" customHeight="1">
      <c r="A971" t="s">
        <v>13</v>
      </c>
      <c r="B971">
        <v>679</v>
      </c>
      <c r="C971" t="s">
        <v>30</v>
      </c>
      <c r="D971" t="s">
        <v>302</v>
      </c>
      <c r="E971" t="s">
        <v>103</v>
      </c>
      <c r="F971">
        <v>2029</v>
      </c>
      <c r="G971" t="s">
        <v>126</v>
      </c>
      <c r="H971" t="s">
        <v>101</v>
      </c>
      <c r="I971">
        <v>11</v>
      </c>
    </row>
    <row r="972" spans="1:9" ht="14.25" customHeight="1">
      <c r="A972" t="s">
        <v>13</v>
      </c>
      <c r="B972">
        <v>679</v>
      </c>
      <c r="C972" t="s">
        <v>30</v>
      </c>
      <c r="D972" t="s">
        <v>302</v>
      </c>
      <c r="E972" t="s">
        <v>103</v>
      </c>
      <c r="F972">
        <v>2029</v>
      </c>
      <c r="G972" t="s">
        <v>126</v>
      </c>
      <c r="H972" t="s">
        <v>101</v>
      </c>
      <c r="I972">
        <v>12.5</v>
      </c>
    </row>
    <row r="973" spans="1:9" ht="14.25" customHeight="1">
      <c r="A973" t="s">
        <v>13</v>
      </c>
      <c r="B973">
        <v>679</v>
      </c>
      <c r="C973" t="s">
        <v>30</v>
      </c>
      <c r="D973" t="s">
        <v>302</v>
      </c>
      <c r="E973" t="s">
        <v>103</v>
      </c>
      <c r="F973">
        <v>2029</v>
      </c>
      <c r="G973" t="s">
        <v>126</v>
      </c>
      <c r="H973" t="s">
        <v>101</v>
      </c>
      <c r="I973">
        <v>10</v>
      </c>
    </row>
    <row r="974" spans="1:9" ht="14.25" customHeight="1">
      <c r="A974" t="s">
        <v>13</v>
      </c>
      <c r="B974">
        <v>373</v>
      </c>
      <c r="C974" t="s">
        <v>67</v>
      </c>
      <c r="D974" t="s">
        <v>303</v>
      </c>
      <c r="E974" t="s">
        <v>103</v>
      </c>
      <c r="F974">
        <v>2029</v>
      </c>
      <c r="G974" t="s">
        <v>126</v>
      </c>
      <c r="H974" t="s">
        <v>101</v>
      </c>
      <c r="I974">
        <v>14</v>
      </c>
    </row>
    <row r="975" spans="1:9" ht="14.25" customHeight="1">
      <c r="A975" t="s">
        <v>13</v>
      </c>
      <c r="B975">
        <v>9800</v>
      </c>
      <c r="C975" t="s">
        <v>89</v>
      </c>
      <c r="D975" t="s">
        <v>89</v>
      </c>
      <c r="E975" t="s">
        <v>103</v>
      </c>
      <c r="F975">
        <v>2029</v>
      </c>
      <c r="G975" t="s">
        <v>126</v>
      </c>
      <c r="H975" t="s">
        <v>101</v>
      </c>
      <c r="I975">
        <v>645</v>
      </c>
    </row>
    <row r="976" spans="1:9" ht="14.25" customHeight="1">
      <c r="A976" t="s">
        <v>13</v>
      </c>
      <c r="B976">
        <v>9800</v>
      </c>
      <c r="C976" t="s">
        <v>89</v>
      </c>
      <c r="D976" t="s">
        <v>89</v>
      </c>
      <c r="E976" t="s">
        <v>103</v>
      </c>
      <c r="F976">
        <v>2029</v>
      </c>
      <c r="G976" t="s">
        <v>126</v>
      </c>
      <c r="H976" t="s">
        <v>101</v>
      </c>
      <c r="I976">
        <v>35</v>
      </c>
    </row>
    <row r="977" spans="1:9" ht="14.25" customHeight="1">
      <c r="A977" t="s">
        <v>13</v>
      </c>
      <c r="B977">
        <v>9800</v>
      </c>
      <c r="C977" t="s">
        <v>89</v>
      </c>
      <c r="D977" t="s">
        <v>89</v>
      </c>
      <c r="E977" t="s">
        <v>103</v>
      </c>
      <c r="F977">
        <v>2029</v>
      </c>
      <c r="G977" t="s">
        <v>126</v>
      </c>
      <c r="H977" t="s">
        <v>101</v>
      </c>
      <c r="I977">
        <v>114</v>
      </c>
    </row>
    <row r="978" spans="1:9" ht="14.25" customHeight="1">
      <c r="A978" t="s">
        <v>13</v>
      </c>
      <c r="B978">
        <v>9800</v>
      </c>
      <c r="C978" t="s">
        <v>89</v>
      </c>
      <c r="D978" t="s">
        <v>89</v>
      </c>
      <c r="E978" t="s">
        <v>103</v>
      </c>
      <c r="F978">
        <v>2029</v>
      </c>
      <c r="G978" t="s">
        <v>126</v>
      </c>
      <c r="H978" t="s">
        <v>101</v>
      </c>
      <c r="I978">
        <v>40</v>
      </c>
    </row>
    <row r="979" spans="1:9" ht="14.25" customHeight="1">
      <c r="A979" t="s">
        <v>13</v>
      </c>
      <c r="B979">
        <v>9800</v>
      </c>
      <c r="C979" t="s">
        <v>89</v>
      </c>
      <c r="D979" t="s">
        <v>89</v>
      </c>
      <c r="E979" t="s">
        <v>103</v>
      </c>
      <c r="F979">
        <v>2029</v>
      </c>
      <c r="G979" t="s">
        <v>126</v>
      </c>
      <c r="H979" t="s">
        <v>101</v>
      </c>
      <c r="I979">
        <v>109</v>
      </c>
    </row>
    <row r="980" spans="1:9" ht="14.25" customHeight="1">
      <c r="A980" t="s">
        <v>13</v>
      </c>
      <c r="B980">
        <v>9800</v>
      </c>
      <c r="C980" t="s">
        <v>89</v>
      </c>
      <c r="D980" t="s">
        <v>89</v>
      </c>
      <c r="E980" t="s">
        <v>103</v>
      </c>
      <c r="F980">
        <v>2029</v>
      </c>
      <c r="G980" t="s">
        <v>126</v>
      </c>
      <c r="H980" t="s">
        <v>101</v>
      </c>
      <c r="I980">
        <v>14</v>
      </c>
    </row>
    <row r="981" spans="1:9" ht="14.25" customHeight="1">
      <c r="A981" t="s">
        <v>13</v>
      </c>
      <c r="B981">
        <v>9800</v>
      </c>
      <c r="C981" t="s">
        <v>89</v>
      </c>
      <c r="D981" t="s">
        <v>89</v>
      </c>
      <c r="E981" t="s">
        <v>103</v>
      </c>
      <c r="F981">
        <v>2029</v>
      </c>
      <c r="G981" t="s">
        <v>126</v>
      </c>
      <c r="H981" t="s">
        <v>101</v>
      </c>
      <c r="I981">
        <v>70.5</v>
      </c>
    </row>
    <row r="982" spans="1:9" ht="14.25" customHeight="1">
      <c r="A982" t="s">
        <v>13</v>
      </c>
      <c r="B982">
        <v>9800</v>
      </c>
      <c r="C982" t="s">
        <v>89</v>
      </c>
      <c r="D982" t="s">
        <v>89</v>
      </c>
      <c r="E982" t="s">
        <v>103</v>
      </c>
      <c r="F982">
        <v>2029</v>
      </c>
      <c r="G982" t="s">
        <v>126</v>
      </c>
      <c r="H982" t="s">
        <v>101</v>
      </c>
      <c r="I982">
        <v>12</v>
      </c>
    </row>
    <row r="983" spans="1:9" ht="14.25" customHeight="1">
      <c r="A983" t="s">
        <v>13</v>
      </c>
      <c r="B983">
        <v>9800</v>
      </c>
      <c r="C983" t="s">
        <v>89</v>
      </c>
      <c r="D983" t="s">
        <v>89</v>
      </c>
      <c r="E983" t="s">
        <v>103</v>
      </c>
      <c r="F983">
        <v>2029</v>
      </c>
      <c r="G983" t="s">
        <v>126</v>
      </c>
      <c r="H983" t="s">
        <v>101</v>
      </c>
      <c r="I983">
        <v>19</v>
      </c>
    </row>
    <row r="984" spans="1:9" ht="14.25" customHeight="1">
      <c r="A984" t="s">
        <v>13</v>
      </c>
      <c r="B984">
        <v>33</v>
      </c>
      <c r="C984" t="s">
        <v>86</v>
      </c>
      <c r="D984" t="s">
        <v>308</v>
      </c>
      <c r="E984" t="s">
        <v>103</v>
      </c>
      <c r="F984">
        <v>2029</v>
      </c>
      <c r="G984" t="s">
        <v>126</v>
      </c>
      <c r="H984" t="s">
        <v>101</v>
      </c>
      <c r="I984">
        <v>12</v>
      </c>
    </row>
    <row r="985" spans="1:9" ht="14.25" customHeight="1">
      <c r="A985" t="s">
        <v>13</v>
      </c>
      <c r="B985">
        <v>50</v>
      </c>
      <c r="C985" t="s">
        <v>216</v>
      </c>
      <c r="D985" t="s">
        <v>89</v>
      </c>
      <c r="E985" t="s">
        <v>103</v>
      </c>
      <c r="F985">
        <v>2029</v>
      </c>
      <c r="G985" t="s">
        <v>126</v>
      </c>
      <c r="H985" t="s">
        <v>101</v>
      </c>
      <c r="I985">
        <v>35</v>
      </c>
    </row>
    <row r="986" spans="1:9" ht="14.25" customHeight="1">
      <c r="A986" t="s">
        <v>13</v>
      </c>
      <c r="B986">
        <v>50</v>
      </c>
      <c r="C986" t="s">
        <v>216</v>
      </c>
      <c r="D986" t="s">
        <v>89</v>
      </c>
      <c r="E986" t="s">
        <v>103</v>
      </c>
      <c r="F986">
        <v>2029</v>
      </c>
      <c r="G986" t="s">
        <v>126</v>
      </c>
      <c r="H986" t="s">
        <v>101</v>
      </c>
      <c r="I986">
        <v>31</v>
      </c>
    </row>
    <row r="987" spans="1:9" ht="14.25" customHeight="1">
      <c r="A987" t="s">
        <v>13</v>
      </c>
      <c r="B987">
        <v>50</v>
      </c>
      <c r="C987" t="s">
        <v>216</v>
      </c>
      <c r="D987" t="s">
        <v>89</v>
      </c>
      <c r="E987" t="s">
        <v>103</v>
      </c>
      <c r="F987">
        <v>2029</v>
      </c>
      <c r="G987" t="s">
        <v>126</v>
      </c>
      <c r="H987" t="s">
        <v>101</v>
      </c>
      <c r="I987">
        <v>6</v>
      </c>
    </row>
    <row r="988" spans="1:9" ht="14.25" customHeight="1">
      <c r="A988" t="s">
        <v>13</v>
      </c>
      <c r="B988">
        <v>50</v>
      </c>
      <c r="C988" t="s">
        <v>216</v>
      </c>
      <c r="D988" t="s">
        <v>89</v>
      </c>
      <c r="E988" t="s">
        <v>103</v>
      </c>
      <c r="F988">
        <v>2029</v>
      </c>
      <c r="G988" t="s">
        <v>126</v>
      </c>
      <c r="H988" t="s">
        <v>101</v>
      </c>
      <c r="I988">
        <v>16.5</v>
      </c>
    </row>
    <row r="989" spans="1:9" ht="14.25" customHeight="1">
      <c r="A989" t="s">
        <v>13</v>
      </c>
      <c r="B989">
        <v>50</v>
      </c>
      <c r="C989" t="s">
        <v>216</v>
      </c>
      <c r="D989" t="s">
        <v>89</v>
      </c>
      <c r="E989" t="s">
        <v>103</v>
      </c>
      <c r="F989">
        <v>2029</v>
      </c>
      <c r="G989" t="s">
        <v>126</v>
      </c>
      <c r="H989" t="s">
        <v>101</v>
      </c>
      <c r="I989">
        <v>159</v>
      </c>
    </row>
    <row r="990" spans="1:9" ht="14.25" customHeight="1">
      <c r="A990" t="s">
        <v>13</v>
      </c>
      <c r="B990">
        <v>50</v>
      </c>
      <c r="C990" t="s">
        <v>216</v>
      </c>
      <c r="D990" t="s">
        <v>89</v>
      </c>
      <c r="E990" t="s">
        <v>103</v>
      </c>
      <c r="F990">
        <v>2029</v>
      </c>
      <c r="G990" t="s">
        <v>126</v>
      </c>
      <c r="H990" t="s">
        <v>101</v>
      </c>
      <c r="I990">
        <v>84.5</v>
      </c>
    </row>
    <row r="991" spans="1:9" ht="14.25" customHeight="1">
      <c r="A991" t="s">
        <v>13</v>
      </c>
      <c r="B991">
        <v>50</v>
      </c>
      <c r="C991" t="s">
        <v>216</v>
      </c>
      <c r="D991" t="s">
        <v>89</v>
      </c>
      <c r="E991" t="s">
        <v>103</v>
      </c>
      <c r="F991">
        <v>2029</v>
      </c>
      <c r="G991" t="s">
        <v>126</v>
      </c>
      <c r="H991" t="s">
        <v>101</v>
      </c>
      <c r="I991">
        <v>9.5</v>
      </c>
    </row>
    <row r="992" spans="1:9" ht="14.25" customHeight="1">
      <c r="A992" t="s">
        <v>13</v>
      </c>
      <c r="B992">
        <v>50</v>
      </c>
      <c r="C992" t="s">
        <v>216</v>
      </c>
      <c r="D992" t="s">
        <v>89</v>
      </c>
      <c r="E992" t="s">
        <v>103</v>
      </c>
      <c r="F992">
        <v>2029</v>
      </c>
      <c r="G992" t="s">
        <v>126</v>
      </c>
      <c r="H992" t="s">
        <v>101</v>
      </c>
      <c r="I992">
        <v>50</v>
      </c>
    </row>
    <row r="993" spans="1:9" ht="14.25" customHeight="1">
      <c r="A993" t="s">
        <v>13</v>
      </c>
      <c r="B993">
        <v>173</v>
      </c>
      <c r="C993" t="s">
        <v>150</v>
      </c>
      <c r="D993" t="s">
        <v>303</v>
      </c>
      <c r="E993" t="s">
        <v>103</v>
      </c>
      <c r="F993">
        <v>2029</v>
      </c>
      <c r="G993" t="s">
        <v>126</v>
      </c>
      <c r="H993" t="s">
        <v>101</v>
      </c>
      <c r="I993">
        <v>127</v>
      </c>
    </row>
    <row r="994" spans="1:9" ht="14.25" customHeight="1">
      <c r="A994" t="s">
        <v>13</v>
      </c>
      <c r="B994">
        <v>360</v>
      </c>
      <c r="C994" t="s">
        <v>231</v>
      </c>
      <c r="D994" t="s">
        <v>302</v>
      </c>
      <c r="E994" t="s">
        <v>103</v>
      </c>
      <c r="F994">
        <v>2029</v>
      </c>
      <c r="G994" t="s">
        <v>126</v>
      </c>
      <c r="H994" t="s">
        <v>101</v>
      </c>
      <c r="I994">
        <v>7</v>
      </c>
    </row>
    <row r="995" spans="1:9" ht="14.25" customHeight="1">
      <c r="A995" t="s">
        <v>13</v>
      </c>
      <c r="B995">
        <v>360</v>
      </c>
      <c r="C995" t="s">
        <v>231</v>
      </c>
      <c r="D995" t="s">
        <v>302</v>
      </c>
      <c r="E995" t="s">
        <v>103</v>
      </c>
      <c r="F995">
        <v>2029</v>
      </c>
      <c r="G995" t="s">
        <v>126</v>
      </c>
      <c r="H995" t="s">
        <v>101</v>
      </c>
      <c r="I995">
        <v>31.5</v>
      </c>
    </row>
    <row r="996" spans="1:9" ht="14.25" customHeight="1">
      <c r="A996" t="s">
        <v>13</v>
      </c>
      <c r="B996">
        <v>360</v>
      </c>
      <c r="C996" t="s">
        <v>231</v>
      </c>
      <c r="D996" t="s">
        <v>302</v>
      </c>
      <c r="E996" t="s">
        <v>103</v>
      </c>
      <c r="F996">
        <v>2029</v>
      </c>
      <c r="G996" t="s">
        <v>126</v>
      </c>
      <c r="H996" t="s">
        <v>101</v>
      </c>
      <c r="I996">
        <v>10.5</v>
      </c>
    </row>
    <row r="997" spans="1:9" ht="14.25" customHeight="1">
      <c r="A997" t="s">
        <v>13</v>
      </c>
      <c r="B997">
        <v>360</v>
      </c>
      <c r="C997" t="s">
        <v>231</v>
      </c>
      <c r="D997" t="s">
        <v>302</v>
      </c>
      <c r="E997" t="s">
        <v>103</v>
      </c>
      <c r="F997">
        <v>2029</v>
      </c>
      <c r="G997" t="s">
        <v>126</v>
      </c>
      <c r="H997" t="s">
        <v>101</v>
      </c>
      <c r="I997">
        <v>7</v>
      </c>
    </row>
    <row r="998" spans="1:9" ht="14.25" customHeight="1">
      <c r="A998" t="s">
        <v>13</v>
      </c>
      <c r="B998">
        <v>360</v>
      </c>
      <c r="C998" t="s">
        <v>231</v>
      </c>
      <c r="D998" t="s">
        <v>302</v>
      </c>
      <c r="E998" t="s">
        <v>103</v>
      </c>
      <c r="F998">
        <v>2029</v>
      </c>
      <c r="G998" t="s">
        <v>126</v>
      </c>
      <c r="H998" t="s">
        <v>101</v>
      </c>
      <c r="I998">
        <v>15</v>
      </c>
    </row>
    <row r="999" spans="1:9" ht="14.25" customHeight="1">
      <c r="A999" t="s">
        <v>13</v>
      </c>
      <c r="B999">
        <v>360</v>
      </c>
      <c r="C999" t="s">
        <v>231</v>
      </c>
      <c r="D999" t="s">
        <v>302</v>
      </c>
      <c r="E999" t="s">
        <v>103</v>
      </c>
      <c r="F999">
        <v>2029</v>
      </c>
      <c r="G999" t="s">
        <v>126</v>
      </c>
      <c r="H999" t="s">
        <v>101</v>
      </c>
      <c r="I999">
        <v>42</v>
      </c>
    </row>
    <row r="1000" spans="1:9" ht="14.25" customHeight="1">
      <c r="A1000" t="s">
        <v>13</v>
      </c>
      <c r="B1000">
        <v>360</v>
      </c>
      <c r="C1000" t="s">
        <v>231</v>
      </c>
      <c r="D1000" t="s">
        <v>302</v>
      </c>
      <c r="E1000" t="s">
        <v>103</v>
      </c>
      <c r="F1000">
        <v>2029</v>
      </c>
      <c r="G1000" t="s">
        <v>126</v>
      </c>
      <c r="H1000" t="s">
        <v>101</v>
      </c>
      <c r="I1000">
        <v>50</v>
      </c>
    </row>
    <row r="1001" spans="1:9" ht="14.25" customHeight="1">
      <c r="A1001" t="s">
        <v>13</v>
      </c>
      <c r="B1001">
        <v>360</v>
      </c>
      <c r="C1001" t="s">
        <v>231</v>
      </c>
      <c r="D1001" t="s">
        <v>302</v>
      </c>
      <c r="E1001" t="s">
        <v>103</v>
      </c>
      <c r="F1001">
        <v>2029</v>
      </c>
      <c r="G1001" t="s">
        <v>126</v>
      </c>
      <c r="H1001" t="s">
        <v>101</v>
      </c>
      <c r="I1001">
        <v>66</v>
      </c>
    </row>
    <row r="1002" spans="1:9" ht="14.25" customHeight="1">
      <c r="A1002" t="s">
        <v>13</v>
      </c>
      <c r="B1002">
        <v>734</v>
      </c>
      <c r="C1002" t="s">
        <v>163</v>
      </c>
      <c r="D1002" t="s">
        <v>303</v>
      </c>
      <c r="E1002" t="s">
        <v>103</v>
      </c>
      <c r="F1002">
        <v>2029</v>
      </c>
      <c r="G1002" t="s">
        <v>126</v>
      </c>
      <c r="H1002" t="s">
        <v>101</v>
      </c>
      <c r="I1002">
        <v>8</v>
      </c>
    </row>
    <row r="1003" spans="1:9" ht="14.25" customHeight="1">
      <c r="A1003" t="s">
        <v>13</v>
      </c>
      <c r="B1003">
        <v>9300</v>
      </c>
      <c r="C1003" t="s">
        <v>155</v>
      </c>
      <c r="D1003" t="s">
        <v>155</v>
      </c>
      <c r="E1003" t="s">
        <v>103</v>
      </c>
      <c r="F1003">
        <v>2029</v>
      </c>
      <c r="G1003" t="s">
        <v>126</v>
      </c>
      <c r="H1003" t="s">
        <v>101</v>
      </c>
      <c r="I1003">
        <v>77</v>
      </c>
    </row>
    <row r="1004" spans="1:9" ht="14.25" customHeight="1">
      <c r="A1004" t="s">
        <v>13</v>
      </c>
      <c r="B1004">
        <v>9300</v>
      </c>
      <c r="C1004" t="s">
        <v>155</v>
      </c>
      <c r="D1004" t="s">
        <v>155</v>
      </c>
      <c r="E1004" t="s">
        <v>103</v>
      </c>
      <c r="F1004">
        <v>2029</v>
      </c>
      <c r="G1004" t="s">
        <v>126</v>
      </c>
      <c r="H1004" t="s">
        <v>101</v>
      </c>
      <c r="I1004">
        <v>44</v>
      </c>
    </row>
    <row r="1005" spans="1:9" ht="14.25" customHeight="1">
      <c r="A1005" t="s">
        <v>13</v>
      </c>
      <c r="B1005">
        <v>9300</v>
      </c>
      <c r="C1005" t="s">
        <v>155</v>
      </c>
      <c r="D1005" t="s">
        <v>155</v>
      </c>
      <c r="E1005" t="s">
        <v>103</v>
      </c>
      <c r="F1005">
        <v>2029</v>
      </c>
      <c r="G1005" t="s">
        <v>126</v>
      </c>
      <c r="H1005" t="s">
        <v>101</v>
      </c>
      <c r="I1005">
        <v>38</v>
      </c>
    </row>
    <row r="1006" spans="1:9" ht="14.25" customHeight="1">
      <c r="A1006" t="s">
        <v>13</v>
      </c>
      <c r="B1006">
        <v>9300</v>
      </c>
      <c r="C1006" t="s">
        <v>155</v>
      </c>
      <c r="D1006" t="s">
        <v>155</v>
      </c>
      <c r="E1006" t="s">
        <v>103</v>
      </c>
      <c r="F1006">
        <v>2029</v>
      </c>
      <c r="G1006" t="s">
        <v>126</v>
      </c>
      <c r="H1006" t="s">
        <v>101</v>
      </c>
      <c r="I1006">
        <v>18</v>
      </c>
    </row>
    <row r="1007" spans="1:9" ht="14.25" customHeight="1">
      <c r="A1007" t="s">
        <v>13</v>
      </c>
      <c r="B1007">
        <v>9300</v>
      </c>
      <c r="C1007" t="s">
        <v>155</v>
      </c>
      <c r="D1007" t="s">
        <v>155</v>
      </c>
      <c r="E1007" t="s">
        <v>103</v>
      </c>
      <c r="F1007">
        <v>2029</v>
      </c>
      <c r="G1007" t="s">
        <v>126</v>
      </c>
      <c r="H1007" t="s">
        <v>101</v>
      </c>
      <c r="I1007">
        <v>59</v>
      </c>
    </row>
    <row r="1008" spans="1:9" ht="14.25" customHeight="1">
      <c r="A1008" t="s">
        <v>13</v>
      </c>
      <c r="B1008">
        <v>9300</v>
      </c>
      <c r="C1008" t="s">
        <v>155</v>
      </c>
      <c r="D1008" t="s">
        <v>155</v>
      </c>
      <c r="E1008" t="s">
        <v>103</v>
      </c>
      <c r="F1008">
        <v>2029</v>
      </c>
      <c r="G1008" t="s">
        <v>126</v>
      </c>
      <c r="H1008" t="s">
        <v>101</v>
      </c>
      <c r="I1008">
        <v>36</v>
      </c>
    </row>
    <row r="1009" spans="1:9" ht="14.25" customHeight="1">
      <c r="A1009" t="s">
        <v>13</v>
      </c>
      <c r="B1009">
        <v>9300</v>
      </c>
      <c r="C1009" t="s">
        <v>155</v>
      </c>
      <c r="D1009" t="s">
        <v>155</v>
      </c>
      <c r="E1009" t="s">
        <v>103</v>
      </c>
      <c r="F1009">
        <v>2029</v>
      </c>
      <c r="G1009" t="s">
        <v>126</v>
      </c>
      <c r="H1009" t="s">
        <v>101</v>
      </c>
      <c r="I1009">
        <v>20</v>
      </c>
    </row>
    <row r="1010" spans="1:9" ht="14.25" customHeight="1">
      <c r="A1010" t="s">
        <v>13</v>
      </c>
      <c r="B1010">
        <v>9300</v>
      </c>
      <c r="C1010" t="s">
        <v>155</v>
      </c>
      <c r="D1010" t="s">
        <v>155</v>
      </c>
      <c r="E1010" t="s">
        <v>103</v>
      </c>
      <c r="F1010">
        <v>2029</v>
      </c>
      <c r="G1010" t="s">
        <v>126</v>
      </c>
      <c r="H1010" t="s">
        <v>101</v>
      </c>
      <c r="I1010">
        <v>150.5</v>
      </c>
    </row>
    <row r="1011" spans="1:9" ht="14.25" customHeight="1">
      <c r="A1011" t="s">
        <v>13</v>
      </c>
      <c r="B1011">
        <v>205</v>
      </c>
      <c r="C1011" t="s">
        <v>160</v>
      </c>
      <c r="D1011" t="s">
        <v>303</v>
      </c>
      <c r="E1011" t="s">
        <v>103</v>
      </c>
      <c r="F1011">
        <v>2029</v>
      </c>
      <c r="G1011" t="s">
        <v>126</v>
      </c>
      <c r="H1011" t="s">
        <v>101</v>
      </c>
      <c r="I1011">
        <v>34</v>
      </c>
    </row>
    <row r="1012" spans="1:9" ht="14.25" customHeight="1">
      <c r="A1012" t="s">
        <v>13</v>
      </c>
      <c r="B1012">
        <v>6500</v>
      </c>
      <c r="C1012" t="s">
        <v>84</v>
      </c>
      <c r="D1012" t="s">
        <v>84</v>
      </c>
      <c r="E1012" t="s">
        <v>103</v>
      </c>
      <c r="F1012">
        <v>2029</v>
      </c>
      <c r="G1012" t="s">
        <v>126</v>
      </c>
      <c r="H1012" t="s">
        <v>101</v>
      </c>
      <c r="I1012">
        <v>170</v>
      </c>
    </row>
    <row r="1013" spans="1:9" ht="14.25" customHeight="1">
      <c r="A1013" t="s">
        <v>13</v>
      </c>
      <c r="B1013">
        <v>219</v>
      </c>
      <c r="C1013" t="s">
        <v>22</v>
      </c>
      <c r="D1013" t="s">
        <v>303</v>
      </c>
      <c r="E1013" t="s">
        <v>103</v>
      </c>
      <c r="F1013">
        <v>2029</v>
      </c>
      <c r="G1013" t="s">
        <v>126</v>
      </c>
      <c r="H1013" t="s">
        <v>101</v>
      </c>
      <c r="I1013">
        <v>47</v>
      </c>
    </row>
    <row r="1014" spans="1:9" ht="14.25" customHeight="1">
      <c r="A1014" t="s">
        <v>13</v>
      </c>
      <c r="B1014">
        <v>162</v>
      </c>
      <c r="C1014" t="s">
        <v>44</v>
      </c>
      <c r="D1014" t="s">
        <v>313</v>
      </c>
      <c r="E1014" t="s">
        <v>103</v>
      </c>
      <c r="F1014">
        <v>2029</v>
      </c>
      <c r="G1014" t="s">
        <v>126</v>
      </c>
      <c r="H1014" t="s">
        <v>101</v>
      </c>
      <c r="I1014">
        <v>17</v>
      </c>
    </row>
    <row r="1015" spans="1:9" ht="14.25" customHeight="1">
      <c r="A1015" t="s">
        <v>13</v>
      </c>
      <c r="B1015">
        <v>2720</v>
      </c>
      <c r="C1015" t="s">
        <v>208</v>
      </c>
      <c r="D1015" t="s">
        <v>208</v>
      </c>
      <c r="E1015" t="s">
        <v>103</v>
      </c>
      <c r="F1015">
        <v>2029</v>
      </c>
      <c r="G1015" t="s">
        <v>126</v>
      </c>
      <c r="H1015" t="s">
        <v>101</v>
      </c>
      <c r="I1015">
        <v>11</v>
      </c>
    </row>
    <row r="1016" spans="1:9" ht="14.25" customHeight="1">
      <c r="A1016" t="s">
        <v>13</v>
      </c>
      <c r="B1016">
        <v>233</v>
      </c>
      <c r="C1016" t="s">
        <v>19</v>
      </c>
      <c r="D1016" t="s">
        <v>303</v>
      </c>
      <c r="E1016" t="s">
        <v>103</v>
      </c>
      <c r="F1016">
        <v>2029</v>
      </c>
      <c r="G1016" t="s">
        <v>126</v>
      </c>
      <c r="H1016" t="s">
        <v>101</v>
      </c>
      <c r="I1016">
        <v>5</v>
      </c>
    </row>
    <row r="1017" spans="1:9" ht="14.25" customHeight="1">
      <c r="A1017" t="s">
        <v>13</v>
      </c>
      <c r="B1017">
        <v>233</v>
      </c>
      <c r="C1017" t="s">
        <v>19</v>
      </c>
      <c r="D1017" t="s">
        <v>303</v>
      </c>
      <c r="E1017" t="s">
        <v>103</v>
      </c>
      <c r="F1017">
        <v>2029</v>
      </c>
      <c r="G1017" t="s">
        <v>126</v>
      </c>
      <c r="H1017" t="s">
        <v>101</v>
      </c>
      <c r="I1017">
        <v>8</v>
      </c>
    </row>
    <row r="1018" spans="1:9" ht="14.25" customHeight="1">
      <c r="A1018" t="s">
        <v>13</v>
      </c>
      <c r="B1018">
        <v>316</v>
      </c>
      <c r="C1018" t="s">
        <v>221</v>
      </c>
      <c r="D1018" t="s">
        <v>304</v>
      </c>
      <c r="E1018" t="s">
        <v>103</v>
      </c>
      <c r="F1018">
        <v>2029</v>
      </c>
      <c r="G1018" t="s">
        <v>126</v>
      </c>
      <c r="H1018" t="s">
        <v>101</v>
      </c>
      <c r="I1018">
        <v>25.5</v>
      </c>
    </row>
    <row r="1019" spans="1:9" ht="14.25" customHeight="1">
      <c r="A1019" t="s">
        <v>13</v>
      </c>
      <c r="B1019">
        <v>249</v>
      </c>
      <c r="C1019" t="s">
        <v>224</v>
      </c>
      <c r="D1019" t="s">
        <v>305</v>
      </c>
      <c r="E1019" t="s">
        <v>103</v>
      </c>
      <c r="F1019">
        <v>2029</v>
      </c>
      <c r="G1019" t="s">
        <v>126</v>
      </c>
      <c r="H1019" t="s">
        <v>101</v>
      </c>
      <c r="I1019">
        <v>15</v>
      </c>
    </row>
    <row r="1020" spans="1:9" ht="14.25" customHeight="1">
      <c r="A1020" t="s">
        <v>13</v>
      </c>
      <c r="B1020">
        <v>189</v>
      </c>
      <c r="C1020" t="s">
        <v>41</v>
      </c>
      <c r="D1020" t="s">
        <v>314</v>
      </c>
      <c r="E1020" t="s">
        <v>103</v>
      </c>
      <c r="F1020">
        <v>2029</v>
      </c>
      <c r="G1020" t="s">
        <v>126</v>
      </c>
      <c r="H1020" t="s">
        <v>101</v>
      </c>
      <c r="I1020">
        <v>90</v>
      </c>
    </row>
    <row r="1021" spans="1:9" ht="14.25" customHeight="1">
      <c r="A1021" t="s">
        <v>13</v>
      </c>
      <c r="B1021">
        <v>189</v>
      </c>
      <c r="C1021" t="s">
        <v>41</v>
      </c>
      <c r="D1021" t="s">
        <v>314</v>
      </c>
      <c r="E1021" t="s">
        <v>103</v>
      </c>
      <c r="F1021">
        <v>2029</v>
      </c>
      <c r="G1021" t="s">
        <v>126</v>
      </c>
      <c r="H1021" t="s">
        <v>101</v>
      </c>
      <c r="I1021">
        <v>28.2</v>
      </c>
    </row>
    <row r="1022" spans="1:9" ht="14.25" customHeight="1">
      <c r="A1022" t="s">
        <v>13</v>
      </c>
      <c r="B1022">
        <v>580</v>
      </c>
      <c r="C1022" t="s">
        <v>192</v>
      </c>
      <c r="D1022" t="s">
        <v>308</v>
      </c>
      <c r="E1022" t="s">
        <v>103</v>
      </c>
      <c r="F1022">
        <v>2029</v>
      </c>
      <c r="G1022" t="s">
        <v>126</v>
      </c>
      <c r="H1022" t="s">
        <v>101</v>
      </c>
      <c r="I1022">
        <v>17</v>
      </c>
    </row>
    <row r="1023" spans="1:9" ht="14.25" customHeight="1">
      <c r="A1023" t="s">
        <v>13</v>
      </c>
      <c r="B1023">
        <v>375</v>
      </c>
      <c r="C1023" t="s">
        <v>220</v>
      </c>
      <c r="D1023" t="s">
        <v>314</v>
      </c>
      <c r="E1023" t="s">
        <v>103</v>
      </c>
      <c r="F1023">
        <v>2029</v>
      </c>
      <c r="G1023" t="s">
        <v>126</v>
      </c>
      <c r="H1023" t="s">
        <v>101</v>
      </c>
      <c r="I1023">
        <v>100</v>
      </c>
    </row>
    <row r="1024" spans="1:9" ht="14.25" customHeight="1">
      <c r="A1024" t="s">
        <v>13</v>
      </c>
      <c r="B1024">
        <v>722</v>
      </c>
      <c r="C1024" t="s">
        <v>42</v>
      </c>
      <c r="D1024" t="s">
        <v>305</v>
      </c>
      <c r="E1024" t="s">
        <v>103</v>
      </c>
      <c r="F1024">
        <v>2029</v>
      </c>
      <c r="G1024" t="s">
        <v>126</v>
      </c>
      <c r="H1024" t="s">
        <v>101</v>
      </c>
      <c r="I1024">
        <v>30</v>
      </c>
    </row>
    <row r="1025" spans="1:9" ht="14.25" customHeight="1">
      <c r="A1025" t="s">
        <v>13</v>
      </c>
      <c r="B1025">
        <v>722</v>
      </c>
      <c r="C1025" t="s">
        <v>42</v>
      </c>
      <c r="D1025" t="s">
        <v>305</v>
      </c>
      <c r="E1025" t="s">
        <v>103</v>
      </c>
      <c r="F1025">
        <v>2029</v>
      </c>
      <c r="G1025" t="s">
        <v>126</v>
      </c>
      <c r="H1025" t="s">
        <v>101</v>
      </c>
      <c r="I1025">
        <v>62</v>
      </c>
    </row>
    <row r="1026" spans="1:9" ht="14.25" customHeight="1">
      <c r="A1026" t="s">
        <v>13</v>
      </c>
      <c r="B1026">
        <v>858</v>
      </c>
      <c r="C1026" t="s">
        <v>171</v>
      </c>
      <c r="D1026" t="s">
        <v>305</v>
      </c>
      <c r="E1026" t="s">
        <v>103</v>
      </c>
      <c r="F1026">
        <v>2029</v>
      </c>
      <c r="G1026" t="s">
        <v>126</v>
      </c>
      <c r="H1026" t="s">
        <v>101</v>
      </c>
      <c r="I1026">
        <v>17</v>
      </c>
    </row>
    <row r="1027" spans="1:9" ht="14.25" customHeight="1">
      <c r="A1027" t="s">
        <v>13</v>
      </c>
      <c r="B1027">
        <v>858</v>
      </c>
      <c r="C1027" t="s">
        <v>171</v>
      </c>
      <c r="D1027" t="s">
        <v>305</v>
      </c>
      <c r="E1027" t="s">
        <v>103</v>
      </c>
      <c r="F1027">
        <v>2029</v>
      </c>
      <c r="G1027" t="s">
        <v>126</v>
      </c>
      <c r="H1027" t="s">
        <v>101</v>
      </c>
      <c r="I1027">
        <v>32</v>
      </c>
    </row>
    <row r="1028" spans="1:9" ht="14.25" customHeight="1">
      <c r="A1028" t="s">
        <v>13</v>
      </c>
      <c r="B1028">
        <v>858</v>
      </c>
      <c r="C1028" t="s">
        <v>171</v>
      </c>
      <c r="D1028" t="s">
        <v>305</v>
      </c>
      <c r="E1028" t="s">
        <v>103</v>
      </c>
      <c r="F1028">
        <v>2029</v>
      </c>
      <c r="G1028" t="s">
        <v>126</v>
      </c>
      <c r="H1028" t="s">
        <v>101</v>
      </c>
      <c r="I1028">
        <v>41</v>
      </c>
    </row>
    <row r="1029" spans="1:9" ht="14.25" customHeight="1">
      <c r="A1029" t="s">
        <v>13</v>
      </c>
      <c r="B1029">
        <v>858</v>
      </c>
      <c r="C1029" t="s">
        <v>171</v>
      </c>
      <c r="D1029" t="s">
        <v>305</v>
      </c>
      <c r="E1029" t="s">
        <v>103</v>
      </c>
      <c r="F1029">
        <v>2029</v>
      </c>
      <c r="G1029" t="s">
        <v>126</v>
      </c>
      <c r="H1029" t="s">
        <v>101</v>
      </c>
      <c r="I1029">
        <v>15</v>
      </c>
    </row>
    <row r="1030" spans="1:9" ht="14.25" customHeight="1">
      <c r="A1030" t="s">
        <v>13</v>
      </c>
      <c r="B1030">
        <v>858</v>
      </c>
      <c r="C1030" t="s">
        <v>171</v>
      </c>
      <c r="D1030" t="s">
        <v>305</v>
      </c>
      <c r="E1030" t="s">
        <v>103</v>
      </c>
      <c r="F1030">
        <v>2029</v>
      </c>
      <c r="G1030" t="s">
        <v>126</v>
      </c>
      <c r="H1030" t="s">
        <v>101</v>
      </c>
      <c r="I1030">
        <v>23</v>
      </c>
    </row>
    <row r="1031" spans="1:9" ht="14.25" customHeight="1">
      <c r="A1031" t="s">
        <v>13</v>
      </c>
      <c r="B1031">
        <v>858</v>
      </c>
      <c r="C1031" t="s">
        <v>171</v>
      </c>
      <c r="D1031" t="s">
        <v>305</v>
      </c>
      <c r="E1031" t="s">
        <v>103</v>
      </c>
      <c r="F1031">
        <v>2029</v>
      </c>
      <c r="G1031" t="s">
        <v>126</v>
      </c>
      <c r="H1031" t="s">
        <v>101</v>
      </c>
      <c r="I1031">
        <v>24</v>
      </c>
    </row>
    <row r="1032" spans="1:9" ht="14.25" customHeight="1">
      <c r="A1032" t="s">
        <v>13</v>
      </c>
      <c r="B1032">
        <v>837</v>
      </c>
      <c r="C1032" t="s">
        <v>200</v>
      </c>
      <c r="D1032" t="s">
        <v>313</v>
      </c>
      <c r="E1032" t="s">
        <v>103</v>
      </c>
      <c r="F1032">
        <v>2029</v>
      </c>
      <c r="G1032" t="s">
        <v>126</v>
      </c>
      <c r="H1032" t="s">
        <v>101</v>
      </c>
      <c r="I1032">
        <v>18</v>
      </c>
    </row>
    <row r="1033" spans="1:9" ht="14.25" customHeight="1">
      <c r="A1033" t="s">
        <v>13</v>
      </c>
      <c r="B1033">
        <v>223</v>
      </c>
      <c r="C1033" t="s">
        <v>66</v>
      </c>
      <c r="D1033" t="s">
        <v>314</v>
      </c>
      <c r="E1033" t="s">
        <v>103</v>
      </c>
      <c r="F1033">
        <v>2029</v>
      </c>
      <c r="G1033" t="s">
        <v>126</v>
      </c>
      <c r="H1033" t="s">
        <v>101</v>
      </c>
      <c r="I1033">
        <v>121.4</v>
      </c>
    </row>
    <row r="1034" spans="1:9" ht="14.25" customHeight="1">
      <c r="A1034" t="s">
        <v>13</v>
      </c>
      <c r="B1034">
        <v>773</v>
      </c>
      <c r="C1034" t="s">
        <v>223</v>
      </c>
      <c r="D1034" t="s">
        <v>302</v>
      </c>
      <c r="E1034" t="s">
        <v>103</v>
      </c>
      <c r="F1034">
        <v>2029</v>
      </c>
      <c r="G1034" t="s">
        <v>126</v>
      </c>
      <c r="H1034" t="s">
        <v>101</v>
      </c>
      <c r="I1034">
        <v>33</v>
      </c>
    </row>
    <row r="1035" spans="1:9" ht="14.25" customHeight="1">
      <c r="A1035" t="s">
        <v>13</v>
      </c>
      <c r="B1035">
        <v>773</v>
      </c>
      <c r="C1035" t="s">
        <v>223</v>
      </c>
      <c r="D1035" t="s">
        <v>302</v>
      </c>
      <c r="E1035" t="s">
        <v>103</v>
      </c>
      <c r="F1035">
        <v>2029</v>
      </c>
      <c r="G1035" t="s">
        <v>126</v>
      </c>
      <c r="H1035" t="s">
        <v>101</v>
      </c>
      <c r="I1035">
        <v>81</v>
      </c>
    </row>
    <row r="1036" spans="1:9" ht="14.25" customHeight="1">
      <c r="A1036" t="s">
        <v>13</v>
      </c>
      <c r="B1036">
        <v>773</v>
      </c>
      <c r="C1036" t="s">
        <v>223</v>
      </c>
      <c r="D1036" t="s">
        <v>302</v>
      </c>
      <c r="E1036" t="s">
        <v>103</v>
      </c>
      <c r="F1036">
        <v>2029</v>
      </c>
      <c r="G1036" t="s">
        <v>126</v>
      </c>
      <c r="H1036" t="s">
        <v>101</v>
      </c>
      <c r="I1036">
        <v>98</v>
      </c>
    </row>
    <row r="1037" spans="1:9" ht="14.25" customHeight="1">
      <c r="A1037" t="s">
        <v>13</v>
      </c>
      <c r="B1037">
        <v>773</v>
      </c>
      <c r="C1037" t="s">
        <v>223</v>
      </c>
      <c r="D1037" t="s">
        <v>302</v>
      </c>
      <c r="E1037" t="s">
        <v>103</v>
      </c>
      <c r="F1037">
        <v>2029</v>
      </c>
      <c r="G1037" t="s">
        <v>126</v>
      </c>
      <c r="H1037" t="s">
        <v>101</v>
      </c>
      <c r="I1037">
        <v>9</v>
      </c>
    </row>
    <row r="1038" spans="1:9" ht="14.25" customHeight="1">
      <c r="A1038" t="s">
        <v>13</v>
      </c>
      <c r="B1038">
        <v>773</v>
      </c>
      <c r="C1038" t="s">
        <v>223</v>
      </c>
      <c r="D1038" t="s">
        <v>302</v>
      </c>
      <c r="E1038" t="s">
        <v>103</v>
      </c>
      <c r="F1038">
        <v>2029</v>
      </c>
      <c r="G1038" t="s">
        <v>126</v>
      </c>
      <c r="H1038" t="s">
        <v>101</v>
      </c>
      <c r="I1038">
        <v>30</v>
      </c>
    </row>
    <row r="1039" spans="1:9" ht="14.25" customHeight="1">
      <c r="A1039" t="s">
        <v>13</v>
      </c>
      <c r="B1039">
        <v>773</v>
      </c>
      <c r="C1039" t="s">
        <v>223</v>
      </c>
      <c r="D1039" t="s">
        <v>302</v>
      </c>
      <c r="E1039" t="s">
        <v>103</v>
      </c>
      <c r="F1039">
        <v>2029</v>
      </c>
      <c r="G1039" t="s">
        <v>126</v>
      </c>
      <c r="H1039" t="s">
        <v>101</v>
      </c>
      <c r="I1039">
        <v>19</v>
      </c>
    </row>
    <row r="1040" spans="1:9" ht="14.25" customHeight="1">
      <c r="A1040" t="s">
        <v>13</v>
      </c>
      <c r="B1040">
        <v>7800</v>
      </c>
      <c r="C1040" t="s">
        <v>63</v>
      </c>
      <c r="D1040" t="s">
        <v>63</v>
      </c>
      <c r="E1040" t="s">
        <v>103</v>
      </c>
      <c r="F1040">
        <v>2029</v>
      </c>
      <c r="G1040" t="s">
        <v>126</v>
      </c>
      <c r="H1040" t="s">
        <v>101</v>
      </c>
      <c r="I1040">
        <v>30</v>
      </c>
    </row>
    <row r="1041" spans="1:9" ht="14.25" customHeight="1">
      <c r="A1041" t="s">
        <v>13</v>
      </c>
      <c r="B1041">
        <v>7800</v>
      </c>
      <c r="C1041" t="s">
        <v>63</v>
      </c>
      <c r="D1041" t="s">
        <v>63</v>
      </c>
      <c r="E1041" t="s">
        <v>103</v>
      </c>
      <c r="F1041">
        <v>2029</v>
      </c>
      <c r="G1041" t="s">
        <v>126</v>
      </c>
      <c r="H1041" t="s">
        <v>101</v>
      </c>
      <c r="I1041">
        <v>32.9</v>
      </c>
    </row>
    <row r="1042" spans="1:9" ht="14.25" customHeight="1">
      <c r="A1042" t="s">
        <v>13</v>
      </c>
      <c r="B1042">
        <v>7800</v>
      </c>
      <c r="C1042" t="s">
        <v>63</v>
      </c>
      <c r="D1042" t="s">
        <v>63</v>
      </c>
      <c r="E1042" t="s">
        <v>103</v>
      </c>
      <c r="F1042">
        <v>2029</v>
      </c>
      <c r="G1042" t="s">
        <v>126</v>
      </c>
      <c r="H1042" t="s">
        <v>101</v>
      </c>
      <c r="I1042">
        <v>5</v>
      </c>
    </row>
    <row r="1043" spans="1:9" ht="14.25" customHeight="1">
      <c r="A1043" t="s">
        <v>13</v>
      </c>
      <c r="B1043">
        <v>679</v>
      </c>
      <c r="C1043" t="s">
        <v>30</v>
      </c>
      <c r="D1043" t="s">
        <v>302</v>
      </c>
      <c r="E1043" t="s">
        <v>103</v>
      </c>
      <c r="F1043">
        <v>2030</v>
      </c>
      <c r="G1043" t="s">
        <v>127</v>
      </c>
      <c r="H1043" t="s">
        <v>101</v>
      </c>
      <c r="I1043">
        <v>7</v>
      </c>
    </row>
    <row r="1044" spans="1:9" ht="14.25" customHeight="1">
      <c r="A1044" t="s">
        <v>13</v>
      </c>
      <c r="B1044">
        <v>679</v>
      </c>
      <c r="C1044" t="s">
        <v>30</v>
      </c>
      <c r="D1044" t="s">
        <v>302</v>
      </c>
      <c r="E1044" t="s">
        <v>103</v>
      </c>
      <c r="F1044">
        <v>2030</v>
      </c>
      <c r="G1044" t="s">
        <v>127</v>
      </c>
      <c r="H1044" t="s">
        <v>101</v>
      </c>
      <c r="I1044">
        <v>8</v>
      </c>
    </row>
    <row r="1045" spans="1:9" ht="14.25" customHeight="1">
      <c r="A1045" t="s">
        <v>13</v>
      </c>
      <c r="B1045">
        <v>6000</v>
      </c>
      <c r="C1045" t="s">
        <v>70</v>
      </c>
      <c r="D1045" t="s">
        <v>70</v>
      </c>
      <c r="E1045" t="s">
        <v>103</v>
      </c>
      <c r="F1045">
        <v>2030</v>
      </c>
      <c r="G1045" t="s">
        <v>127</v>
      </c>
      <c r="H1045" t="s">
        <v>101</v>
      </c>
      <c r="I1045">
        <v>21.5</v>
      </c>
    </row>
    <row r="1046" spans="1:9" ht="14.25" customHeight="1">
      <c r="A1046" t="s">
        <v>13</v>
      </c>
      <c r="B1046">
        <v>9800</v>
      </c>
      <c r="C1046" t="s">
        <v>89</v>
      </c>
      <c r="D1046" t="s">
        <v>89</v>
      </c>
      <c r="E1046" t="s">
        <v>103</v>
      </c>
      <c r="F1046">
        <v>2030</v>
      </c>
      <c r="G1046" t="s">
        <v>127</v>
      </c>
      <c r="H1046" t="s">
        <v>101</v>
      </c>
      <c r="I1046">
        <v>235</v>
      </c>
    </row>
    <row r="1047" spans="1:9" ht="14.25" customHeight="1">
      <c r="A1047" t="s">
        <v>13</v>
      </c>
      <c r="B1047">
        <v>9800</v>
      </c>
      <c r="C1047" t="s">
        <v>89</v>
      </c>
      <c r="D1047" t="s">
        <v>89</v>
      </c>
      <c r="E1047" t="s">
        <v>103</v>
      </c>
      <c r="F1047">
        <v>2030</v>
      </c>
      <c r="G1047" t="s">
        <v>127</v>
      </c>
      <c r="H1047" t="s">
        <v>101</v>
      </c>
      <c r="I1047">
        <v>17</v>
      </c>
    </row>
    <row r="1048" spans="1:9" ht="14.25" customHeight="1">
      <c r="A1048" t="s">
        <v>13</v>
      </c>
      <c r="B1048">
        <v>9800</v>
      </c>
      <c r="C1048" t="s">
        <v>89</v>
      </c>
      <c r="D1048" t="s">
        <v>89</v>
      </c>
      <c r="E1048" t="s">
        <v>103</v>
      </c>
      <c r="F1048">
        <v>2030</v>
      </c>
      <c r="G1048" t="s">
        <v>127</v>
      </c>
      <c r="H1048" t="s">
        <v>101</v>
      </c>
      <c r="I1048">
        <v>7.4</v>
      </c>
    </row>
    <row r="1049" spans="1:9" ht="14.25" customHeight="1">
      <c r="A1049" t="s">
        <v>13</v>
      </c>
      <c r="B1049">
        <v>9800</v>
      </c>
      <c r="C1049" t="s">
        <v>89</v>
      </c>
      <c r="D1049" t="s">
        <v>89</v>
      </c>
      <c r="E1049" t="s">
        <v>103</v>
      </c>
      <c r="F1049">
        <v>2030</v>
      </c>
      <c r="G1049" t="s">
        <v>127</v>
      </c>
      <c r="H1049" t="s">
        <v>101</v>
      </c>
      <c r="I1049">
        <v>9.5</v>
      </c>
    </row>
    <row r="1050" spans="1:9" ht="14.25" customHeight="1">
      <c r="A1050" t="s">
        <v>13</v>
      </c>
      <c r="B1050">
        <v>9800</v>
      </c>
      <c r="C1050" t="s">
        <v>89</v>
      </c>
      <c r="D1050" t="s">
        <v>89</v>
      </c>
      <c r="E1050" t="s">
        <v>103</v>
      </c>
      <c r="F1050">
        <v>2030</v>
      </c>
      <c r="G1050" t="s">
        <v>127</v>
      </c>
      <c r="H1050" t="s">
        <v>101</v>
      </c>
      <c r="I1050">
        <v>20</v>
      </c>
    </row>
    <row r="1051" spans="1:9" ht="14.25" customHeight="1">
      <c r="A1051" t="s">
        <v>13</v>
      </c>
      <c r="B1051">
        <v>9800</v>
      </c>
      <c r="C1051" t="s">
        <v>89</v>
      </c>
      <c r="D1051" t="s">
        <v>89</v>
      </c>
      <c r="E1051" t="s">
        <v>103</v>
      </c>
      <c r="F1051">
        <v>2030</v>
      </c>
      <c r="G1051" t="s">
        <v>127</v>
      </c>
      <c r="H1051" t="s">
        <v>101</v>
      </c>
      <c r="I1051">
        <v>21</v>
      </c>
    </row>
    <row r="1052" spans="1:9" ht="14.25" customHeight="1">
      <c r="A1052" t="s">
        <v>13</v>
      </c>
      <c r="B1052">
        <v>9800</v>
      </c>
      <c r="C1052" t="s">
        <v>89</v>
      </c>
      <c r="D1052" t="s">
        <v>89</v>
      </c>
      <c r="E1052" t="s">
        <v>103</v>
      </c>
      <c r="F1052">
        <v>2030</v>
      </c>
      <c r="G1052" t="s">
        <v>127</v>
      </c>
      <c r="H1052" t="s">
        <v>101</v>
      </c>
      <c r="I1052">
        <v>9</v>
      </c>
    </row>
    <row r="1053" spans="1:9" ht="14.25" customHeight="1">
      <c r="A1053" t="s">
        <v>13</v>
      </c>
      <c r="B1053">
        <v>9800</v>
      </c>
      <c r="C1053" t="s">
        <v>89</v>
      </c>
      <c r="D1053" t="s">
        <v>89</v>
      </c>
      <c r="E1053" t="s">
        <v>103</v>
      </c>
      <c r="F1053">
        <v>2030</v>
      </c>
      <c r="G1053" t="s">
        <v>127</v>
      </c>
      <c r="H1053" t="s">
        <v>101</v>
      </c>
      <c r="I1053">
        <v>16</v>
      </c>
    </row>
    <row r="1054" spans="1:9" ht="14.25" customHeight="1">
      <c r="A1054" t="s">
        <v>13</v>
      </c>
      <c r="B1054">
        <v>33</v>
      </c>
      <c r="C1054" t="s">
        <v>86</v>
      </c>
      <c r="D1054" t="s">
        <v>308</v>
      </c>
      <c r="E1054" t="s">
        <v>103</v>
      </c>
      <c r="F1054">
        <v>2030</v>
      </c>
      <c r="G1054" t="s">
        <v>127</v>
      </c>
      <c r="H1054" t="s">
        <v>101</v>
      </c>
      <c r="I1054">
        <v>41</v>
      </c>
    </row>
    <row r="1055" spans="1:9" ht="14.25" customHeight="1">
      <c r="A1055" t="s">
        <v>13</v>
      </c>
      <c r="B1055">
        <v>50</v>
      </c>
      <c r="C1055" t="s">
        <v>216</v>
      </c>
      <c r="D1055" t="s">
        <v>89</v>
      </c>
      <c r="E1055" t="s">
        <v>103</v>
      </c>
      <c r="F1055">
        <v>2030</v>
      </c>
      <c r="G1055" t="s">
        <v>127</v>
      </c>
      <c r="H1055" t="s">
        <v>101</v>
      </c>
    </row>
    <row r="1056" spans="1:9" ht="14.25" customHeight="1">
      <c r="A1056" t="s">
        <v>13</v>
      </c>
      <c r="B1056">
        <v>50</v>
      </c>
      <c r="C1056" t="s">
        <v>216</v>
      </c>
      <c r="D1056" t="s">
        <v>89</v>
      </c>
      <c r="E1056" t="s">
        <v>103</v>
      </c>
      <c r="F1056">
        <v>2030</v>
      </c>
      <c r="G1056" t="s">
        <v>127</v>
      </c>
      <c r="H1056" t="s">
        <v>101</v>
      </c>
      <c r="I1056">
        <v>24</v>
      </c>
    </row>
    <row r="1057" spans="1:9" ht="14.25" customHeight="1">
      <c r="A1057" t="s">
        <v>13</v>
      </c>
      <c r="B1057">
        <v>360</v>
      </c>
      <c r="C1057" t="s">
        <v>231</v>
      </c>
      <c r="D1057" t="s">
        <v>302</v>
      </c>
      <c r="E1057" t="s">
        <v>103</v>
      </c>
      <c r="F1057">
        <v>2030</v>
      </c>
      <c r="G1057" t="s">
        <v>127</v>
      </c>
      <c r="H1057" t="s">
        <v>101</v>
      </c>
      <c r="I1057">
        <v>17</v>
      </c>
    </row>
    <row r="1058" spans="1:9" ht="14.25" customHeight="1">
      <c r="A1058" t="s">
        <v>13</v>
      </c>
      <c r="B1058">
        <v>360</v>
      </c>
      <c r="C1058" t="s">
        <v>231</v>
      </c>
      <c r="D1058" t="s">
        <v>302</v>
      </c>
      <c r="E1058" t="s">
        <v>103</v>
      </c>
      <c r="F1058">
        <v>2030</v>
      </c>
      <c r="G1058" t="s">
        <v>127</v>
      </c>
      <c r="H1058" t="s">
        <v>101</v>
      </c>
      <c r="I1058">
        <v>6</v>
      </c>
    </row>
    <row r="1059" spans="1:9" ht="14.25" customHeight="1">
      <c r="A1059" t="s">
        <v>13</v>
      </c>
      <c r="B1059">
        <v>360</v>
      </c>
      <c r="C1059" t="s">
        <v>231</v>
      </c>
      <c r="D1059" t="s">
        <v>302</v>
      </c>
      <c r="E1059" t="s">
        <v>103</v>
      </c>
      <c r="F1059">
        <v>2030</v>
      </c>
      <c r="G1059" t="s">
        <v>127</v>
      </c>
      <c r="H1059" t="s">
        <v>101</v>
      </c>
      <c r="I1059">
        <v>23</v>
      </c>
    </row>
    <row r="1060" spans="1:9" ht="14.25" customHeight="1">
      <c r="A1060" t="s">
        <v>13</v>
      </c>
      <c r="B1060">
        <v>360</v>
      </c>
      <c r="C1060" t="s">
        <v>231</v>
      </c>
      <c r="D1060" t="s">
        <v>302</v>
      </c>
      <c r="E1060" t="s">
        <v>103</v>
      </c>
      <c r="F1060">
        <v>2030</v>
      </c>
      <c r="G1060" t="s">
        <v>127</v>
      </c>
      <c r="H1060" t="s">
        <v>101</v>
      </c>
      <c r="I1060">
        <v>6</v>
      </c>
    </row>
    <row r="1061" spans="1:9" ht="14.25" customHeight="1">
      <c r="A1061" t="s">
        <v>13</v>
      </c>
      <c r="B1061">
        <v>9300</v>
      </c>
      <c r="C1061" t="s">
        <v>155</v>
      </c>
      <c r="D1061" t="s">
        <v>155</v>
      </c>
      <c r="E1061" t="s">
        <v>103</v>
      </c>
      <c r="F1061">
        <v>2030</v>
      </c>
      <c r="G1061" t="s">
        <v>127</v>
      </c>
      <c r="H1061" t="s">
        <v>101</v>
      </c>
      <c r="I1061">
        <v>7</v>
      </c>
    </row>
    <row r="1062" spans="1:9" ht="14.25" customHeight="1">
      <c r="A1062" t="s">
        <v>13</v>
      </c>
      <c r="B1062">
        <v>9300</v>
      </c>
      <c r="C1062" t="s">
        <v>155</v>
      </c>
      <c r="D1062" t="s">
        <v>155</v>
      </c>
      <c r="E1062" t="s">
        <v>103</v>
      </c>
      <c r="F1062">
        <v>2030</v>
      </c>
      <c r="G1062" t="s">
        <v>127</v>
      </c>
      <c r="H1062" t="s">
        <v>101</v>
      </c>
      <c r="I1062">
        <v>53</v>
      </c>
    </row>
    <row r="1063" spans="1:9" ht="14.25" customHeight="1">
      <c r="A1063" t="s">
        <v>13</v>
      </c>
      <c r="B1063">
        <v>9300</v>
      </c>
      <c r="C1063" t="s">
        <v>155</v>
      </c>
      <c r="D1063" t="s">
        <v>155</v>
      </c>
      <c r="E1063" t="s">
        <v>103</v>
      </c>
      <c r="F1063">
        <v>2030</v>
      </c>
      <c r="G1063" t="s">
        <v>127</v>
      </c>
      <c r="H1063" t="s">
        <v>101</v>
      </c>
      <c r="I1063">
        <v>24</v>
      </c>
    </row>
    <row r="1064" spans="1:9" ht="14.25" customHeight="1">
      <c r="A1064" t="s">
        <v>13</v>
      </c>
      <c r="B1064">
        <v>9300</v>
      </c>
      <c r="C1064" t="s">
        <v>155</v>
      </c>
      <c r="D1064" t="s">
        <v>155</v>
      </c>
      <c r="E1064" t="s">
        <v>103</v>
      </c>
      <c r="F1064">
        <v>2030</v>
      </c>
      <c r="G1064" t="s">
        <v>127</v>
      </c>
      <c r="H1064" t="s">
        <v>101</v>
      </c>
      <c r="I1064">
        <v>21</v>
      </c>
    </row>
    <row r="1065" spans="1:9" ht="14.25" customHeight="1">
      <c r="A1065" t="s">
        <v>13</v>
      </c>
      <c r="B1065">
        <v>9300</v>
      </c>
      <c r="C1065" t="s">
        <v>155</v>
      </c>
      <c r="D1065" t="s">
        <v>155</v>
      </c>
      <c r="E1065" t="s">
        <v>103</v>
      </c>
      <c r="F1065">
        <v>2030</v>
      </c>
      <c r="G1065" t="s">
        <v>127</v>
      </c>
      <c r="H1065" t="s">
        <v>101</v>
      </c>
      <c r="I1065">
        <v>6</v>
      </c>
    </row>
    <row r="1066" spans="1:9" ht="14.25" customHeight="1">
      <c r="A1066" t="s">
        <v>13</v>
      </c>
      <c r="B1066">
        <v>9300</v>
      </c>
      <c r="C1066" t="s">
        <v>155</v>
      </c>
      <c r="D1066" t="s">
        <v>155</v>
      </c>
      <c r="E1066" t="s">
        <v>103</v>
      </c>
      <c r="F1066">
        <v>2030</v>
      </c>
      <c r="G1066" t="s">
        <v>127</v>
      </c>
      <c r="H1066" t="s">
        <v>101</v>
      </c>
      <c r="I1066">
        <v>3.5</v>
      </c>
    </row>
    <row r="1067" spans="1:9" ht="14.25" customHeight="1">
      <c r="A1067" t="s">
        <v>13</v>
      </c>
      <c r="B1067">
        <v>9300</v>
      </c>
      <c r="C1067" t="s">
        <v>155</v>
      </c>
      <c r="D1067" t="s">
        <v>155</v>
      </c>
      <c r="E1067" t="s">
        <v>103</v>
      </c>
      <c r="F1067">
        <v>2030</v>
      </c>
      <c r="G1067" t="s">
        <v>127</v>
      </c>
      <c r="H1067" t="s">
        <v>101</v>
      </c>
      <c r="I1067">
        <v>24</v>
      </c>
    </row>
    <row r="1068" spans="1:9" ht="14.25" customHeight="1">
      <c r="A1068" t="s">
        <v>13</v>
      </c>
      <c r="B1068">
        <v>9300</v>
      </c>
      <c r="C1068" t="s">
        <v>155</v>
      </c>
      <c r="D1068" t="s">
        <v>155</v>
      </c>
      <c r="E1068" t="s">
        <v>103</v>
      </c>
      <c r="F1068">
        <v>2030</v>
      </c>
      <c r="G1068" t="s">
        <v>127</v>
      </c>
      <c r="H1068" t="s">
        <v>101</v>
      </c>
      <c r="I1068">
        <v>15</v>
      </c>
    </row>
    <row r="1069" spans="1:9" ht="14.25" customHeight="1">
      <c r="A1069" t="s">
        <v>13</v>
      </c>
      <c r="B1069">
        <v>9300</v>
      </c>
      <c r="C1069" t="s">
        <v>155</v>
      </c>
      <c r="D1069" t="s">
        <v>155</v>
      </c>
      <c r="E1069" t="s">
        <v>103</v>
      </c>
      <c r="F1069">
        <v>2030</v>
      </c>
      <c r="G1069" t="s">
        <v>127</v>
      </c>
      <c r="H1069" t="s">
        <v>101</v>
      </c>
      <c r="I1069">
        <v>14.5</v>
      </c>
    </row>
    <row r="1070" spans="1:9" ht="14.25" customHeight="1">
      <c r="A1070" t="s">
        <v>13</v>
      </c>
      <c r="B1070">
        <v>183</v>
      </c>
      <c r="C1070" t="s">
        <v>43</v>
      </c>
      <c r="D1070" t="s">
        <v>305</v>
      </c>
      <c r="E1070" t="s">
        <v>103</v>
      </c>
      <c r="F1070">
        <v>2030</v>
      </c>
      <c r="G1070" t="s">
        <v>127</v>
      </c>
      <c r="H1070" t="s">
        <v>101</v>
      </c>
      <c r="I1070">
        <v>152</v>
      </c>
    </row>
    <row r="1071" spans="1:9" ht="14.25" customHeight="1">
      <c r="A1071" t="s">
        <v>13</v>
      </c>
      <c r="B1071">
        <v>249</v>
      </c>
      <c r="C1071" t="s">
        <v>224</v>
      </c>
      <c r="D1071" t="s">
        <v>305</v>
      </c>
      <c r="E1071" t="s">
        <v>103</v>
      </c>
      <c r="F1071">
        <v>2030</v>
      </c>
      <c r="G1071" t="s">
        <v>127</v>
      </c>
      <c r="H1071" t="s">
        <v>101</v>
      </c>
      <c r="I1071">
        <v>14</v>
      </c>
    </row>
    <row r="1072" spans="1:9" ht="14.25" customHeight="1">
      <c r="A1072" t="s">
        <v>13</v>
      </c>
      <c r="B1072">
        <v>249</v>
      </c>
      <c r="C1072" t="s">
        <v>224</v>
      </c>
      <c r="D1072" t="s">
        <v>305</v>
      </c>
      <c r="E1072" t="s">
        <v>103</v>
      </c>
      <c r="F1072">
        <v>2030</v>
      </c>
      <c r="G1072" t="s">
        <v>127</v>
      </c>
      <c r="H1072" t="s">
        <v>101</v>
      </c>
      <c r="I1072">
        <v>31</v>
      </c>
    </row>
    <row r="1073" spans="1:9" ht="14.25" customHeight="1">
      <c r="A1073" t="s">
        <v>13</v>
      </c>
      <c r="B1073">
        <v>580</v>
      </c>
      <c r="C1073" t="s">
        <v>192</v>
      </c>
      <c r="D1073" t="s">
        <v>308</v>
      </c>
      <c r="E1073" t="s">
        <v>103</v>
      </c>
      <c r="F1073">
        <v>2030</v>
      </c>
      <c r="G1073" t="s">
        <v>127</v>
      </c>
      <c r="H1073" t="s">
        <v>101</v>
      </c>
      <c r="I1073">
        <v>7.8</v>
      </c>
    </row>
    <row r="1074" spans="1:9" ht="14.25" customHeight="1">
      <c r="A1074" t="s">
        <v>13</v>
      </c>
      <c r="B1074">
        <v>580</v>
      </c>
      <c r="C1074" t="s">
        <v>192</v>
      </c>
      <c r="D1074" t="s">
        <v>308</v>
      </c>
      <c r="E1074" t="s">
        <v>103</v>
      </c>
      <c r="F1074">
        <v>2030</v>
      </c>
      <c r="G1074" t="s">
        <v>127</v>
      </c>
      <c r="H1074" t="s">
        <v>101</v>
      </c>
      <c r="I1074">
        <v>21.5</v>
      </c>
    </row>
    <row r="1075" spans="1:9" ht="14.25" customHeight="1">
      <c r="A1075" t="s">
        <v>13</v>
      </c>
      <c r="B1075">
        <v>722</v>
      </c>
      <c r="C1075" t="s">
        <v>42</v>
      </c>
      <c r="D1075" t="s">
        <v>305</v>
      </c>
      <c r="E1075" t="s">
        <v>103</v>
      </c>
      <c r="F1075">
        <v>2030</v>
      </c>
      <c r="G1075" t="s">
        <v>127</v>
      </c>
      <c r="H1075" t="s">
        <v>101</v>
      </c>
      <c r="I1075">
        <v>23</v>
      </c>
    </row>
    <row r="1076" spans="1:9" ht="14.25" customHeight="1">
      <c r="A1076" t="s">
        <v>13</v>
      </c>
      <c r="B1076">
        <v>858</v>
      </c>
      <c r="C1076" t="s">
        <v>171</v>
      </c>
      <c r="D1076" t="s">
        <v>305</v>
      </c>
      <c r="E1076" t="s">
        <v>103</v>
      </c>
      <c r="F1076">
        <v>2030</v>
      </c>
      <c r="G1076" t="s">
        <v>127</v>
      </c>
      <c r="H1076" t="s">
        <v>101</v>
      </c>
      <c r="I1076">
        <v>10</v>
      </c>
    </row>
    <row r="1077" spans="1:9" ht="14.25" customHeight="1">
      <c r="A1077" t="s">
        <v>13</v>
      </c>
      <c r="B1077">
        <v>858</v>
      </c>
      <c r="C1077" t="s">
        <v>171</v>
      </c>
      <c r="D1077" t="s">
        <v>305</v>
      </c>
      <c r="E1077" t="s">
        <v>103</v>
      </c>
      <c r="F1077">
        <v>2030</v>
      </c>
      <c r="G1077" t="s">
        <v>127</v>
      </c>
      <c r="H1077" t="s">
        <v>101</v>
      </c>
      <c r="I1077">
        <v>27</v>
      </c>
    </row>
    <row r="1078" spans="1:9" ht="14.25" customHeight="1">
      <c r="A1078" t="s">
        <v>13</v>
      </c>
      <c r="B1078">
        <v>858</v>
      </c>
      <c r="C1078" t="s">
        <v>171</v>
      </c>
      <c r="D1078" t="s">
        <v>305</v>
      </c>
      <c r="E1078" t="s">
        <v>103</v>
      </c>
      <c r="F1078">
        <v>2030</v>
      </c>
      <c r="G1078" t="s">
        <v>127</v>
      </c>
      <c r="H1078" t="s">
        <v>101</v>
      </c>
      <c r="I1078">
        <v>13</v>
      </c>
    </row>
    <row r="1079" spans="1:9" ht="14.25" customHeight="1">
      <c r="A1079" t="s">
        <v>13</v>
      </c>
      <c r="B1079">
        <v>858</v>
      </c>
      <c r="C1079" t="s">
        <v>171</v>
      </c>
      <c r="D1079" t="s">
        <v>305</v>
      </c>
      <c r="E1079" t="s">
        <v>103</v>
      </c>
      <c r="F1079">
        <v>2030</v>
      </c>
      <c r="G1079" t="s">
        <v>127</v>
      </c>
      <c r="H1079" t="s">
        <v>101</v>
      </c>
      <c r="I1079">
        <v>40</v>
      </c>
    </row>
    <row r="1080" spans="1:9" ht="14.25" customHeight="1">
      <c r="A1080" t="s">
        <v>13</v>
      </c>
      <c r="B1080">
        <v>858</v>
      </c>
      <c r="C1080" t="s">
        <v>171</v>
      </c>
      <c r="D1080" t="s">
        <v>305</v>
      </c>
      <c r="E1080" t="s">
        <v>103</v>
      </c>
      <c r="F1080">
        <v>2030</v>
      </c>
      <c r="G1080" t="s">
        <v>127</v>
      </c>
      <c r="H1080" t="s">
        <v>101</v>
      </c>
      <c r="I1080">
        <v>30</v>
      </c>
    </row>
    <row r="1081" spans="1:9" ht="14.25" customHeight="1">
      <c r="A1081" t="s">
        <v>13</v>
      </c>
      <c r="B1081">
        <v>858</v>
      </c>
      <c r="C1081" t="s">
        <v>171</v>
      </c>
      <c r="D1081" t="s">
        <v>305</v>
      </c>
      <c r="E1081" t="s">
        <v>103</v>
      </c>
      <c r="F1081">
        <v>2030</v>
      </c>
      <c r="G1081" t="s">
        <v>127</v>
      </c>
      <c r="H1081" t="s">
        <v>101</v>
      </c>
      <c r="I1081">
        <v>17</v>
      </c>
    </row>
    <row r="1082" spans="1:9" ht="14.25" customHeight="1">
      <c r="A1082" t="s">
        <v>13</v>
      </c>
      <c r="B1082">
        <v>773</v>
      </c>
      <c r="C1082" t="s">
        <v>223</v>
      </c>
      <c r="D1082" t="s">
        <v>302</v>
      </c>
      <c r="E1082" t="s">
        <v>103</v>
      </c>
      <c r="F1082">
        <v>2030</v>
      </c>
      <c r="G1082" t="s">
        <v>127</v>
      </c>
      <c r="H1082" t="s">
        <v>101</v>
      </c>
      <c r="I1082">
        <v>15</v>
      </c>
    </row>
    <row r="1083" spans="1:9" ht="14.25" customHeight="1">
      <c r="A1083" t="s">
        <v>13</v>
      </c>
      <c r="B1083">
        <v>773</v>
      </c>
      <c r="C1083" t="s">
        <v>223</v>
      </c>
      <c r="D1083" t="s">
        <v>302</v>
      </c>
      <c r="E1083" t="s">
        <v>103</v>
      </c>
      <c r="F1083">
        <v>2030</v>
      </c>
      <c r="G1083" t="s">
        <v>127</v>
      </c>
      <c r="H1083" t="s">
        <v>101</v>
      </c>
      <c r="I1083">
        <v>64</v>
      </c>
    </row>
    <row r="1084" spans="1:9" ht="14.25" customHeight="1">
      <c r="A1084" t="s">
        <v>13</v>
      </c>
      <c r="B1084">
        <v>773</v>
      </c>
      <c r="C1084" t="s">
        <v>223</v>
      </c>
      <c r="D1084" t="s">
        <v>302</v>
      </c>
      <c r="E1084" t="s">
        <v>103</v>
      </c>
      <c r="F1084">
        <v>2030</v>
      </c>
      <c r="G1084" t="s">
        <v>127</v>
      </c>
      <c r="H1084" t="s">
        <v>101</v>
      </c>
      <c r="I1084">
        <v>22</v>
      </c>
    </row>
    <row r="1085" spans="1:9" ht="14.25" customHeight="1">
      <c r="A1085" t="s">
        <v>13</v>
      </c>
      <c r="B1085">
        <v>580</v>
      </c>
      <c r="C1085" t="s">
        <v>192</v>
      </c>
      <c r="D1085" t="s">
        <v>308</v>
      </c>
      <c r="E1085" t="s">
        <v>103</v>
      </c>
      <c r="F1085">
        <v>2049</v>
      </c>
      <c r="G1085" t="s">
        <v>255</v>
      </c>
      <c r="H1085" t="s">
        <v>101</v>
      </c>
      <c r="I1085">
        <v>33</v>
      </c>
    </row>
    <row r="1086" spans="1:9" ht="14.25" customHeight="1">
      <c r="A1086" t="s">
        <v>13</v>
      </c>
      <c r="B1086">
        <v>276</v>
      </c>
      <c r="C1086" t="s">
        <v>39</v>
      </c>
      <c r="D1086" t="s">
        <v>313</v>
      </c>
      <c r="E1086" t="s">
        <v>103</v>
      </c>
      <c r="F1086">
        <v>2084</v>
      </c>
      <c r="G1086" t="s">
        <v>142</v>
      </c>
      <c r="H1086" t="s">
        <v>101</v>
      </c>
      <c r="I1086">
        <v>14</v>
      </c>
    </row>
    <row r="1087" spans="1:9" ht="14.25" customHeight="1">
      <c r="A1087" t="s">
        <v>13</v>
      </c>
      <c r="B1087">
        <v>679</v>
      </c>
      <c r="C1087" t="s">
        <v>30</v>
      </c>
      <c r="D1087" t="s">
        <v>302</v>
      </c>
      <c r="E1087" t="s">
        <v>103</v>
      </c>
      <c r="F1087">
        <v>2031</v>
      </c>
      <c r="G1087" t="s">
        <v>250</v>
      </c>
      <c r="H1087" t="s">
        <v>101</v>
      </c>
      <c r="I1087">
        <v>12.5</v>
      </c>
    </row>
    <row r="1088" spans="1:9" ht="14.25" customHeight="1">
      <c r="A1088" t="s">
        <v>13</v>
      </c>
      <c r="B1088">
        <v>679</v>
      </c>
      <c r="C1088" t="s">
        <v>30</v>
      </c>
      <c r="D1088" t="s">
        <v>302</v>
      </c>
      <c r="E1088" t="s">
        <v>103</v>
      </c>
      <c r="F1088">
        <v>2031</v>
      </c>
      <c r="G1088" t="s">
        <v>250</v>
      </c>
      <c r="H1088" t="s">
        <v>101</v>
      </c>
      <c r="I1088">
        <v>18</v>
      </c>
    </row>
    <row r="1089" spans="1:9" ht="14.25" customHeight="1">
      <c r="A1089" t="s">
        <v>13</v>
      </c>
      <c r="B1089">
        <v>679</v>
      </c>
      <c r="C1089" t="s">
        <v>30</v>
      </c>
      <c r="D1089" t="s">
        <v>302</v>
      </c>
      <c r="E1089" t="s">
        <v>103</v>
      </c>
      <c r="F1089">
        <v>2031</v>
      </c>
      <c r="G1089" t="s">
        <v>250</v>
      </c>
      <c r="H1089" t="s">
        <v>101</v>
      </c>
      <c r="I1089">
        <v>24.5</v>
      </c>
    </row>
    <row r="1090" spans="1:9" ht="14.25" customHeight="1">
      <c r="A1090" t="s">
        <v>13</v>
      </c>
      <c r="B1090">
        <v>800</v>
      </c>
      <c r="C1090" t="s">
        <v>239</v>
      </c>
      <c r="D1090" t="s">
        <v>308</v>
      </c>
      <c r="E1090" t="s">
        <v>103</v>
      </c>
      <c r="F1090">
        <v>2031</v>
      </c>
      <c r="G1090" t="s">
        <v>250</v>
      </c>
      <c r="H1090" t="s">
        <v>101</v>
      </c>
      <c r="I1090">
        <v>7</v>
      </c>
    </row>
    <row r="1091" spans="1:9" ht="14.25" customHeight="1">
      <c r="A1091" t="s">
        <v>13</v>
      </c>
      <c r="B1091">
        <v>9800</v>
      </c>
      <c r="C1091" t="s">
        <v>89</v>
      </c>
      <c r="D1091" t="s">
        <v>89</v>
      </c>
      <c r="E1091" t="s">
        <v>103</v>
      </c>
      <c r="F1091">
        <v>2031</v>
      </c>
      <c r="G1091" t="s">
        <v>250</v>
      </c>
      <c r="H1091" t="s">
        <v>101</v>
      </c>
      <c r="I1091">
        <v>14</v>
      </c>
    </row>
    <row r="1092" spans="1:9" ht="14.25" customHeight="1">
      <c r="A1092" t="s">
        <v>13</v>
      </c>
      <c r="B1092">
        <v>9800</v>
      </c>
      <c r="C1092" t="s">
        <v>89</v>
      </c>
      <c r="D1092" t="s">
        <v>89</v>
      </c>
      <c r="E1092" t="s">
        <v>103</v>
      </c>
      <c r="F1092">
        <v>2031</v>
      </c>
      <c r="G1092" t="s">
        <v>250</v>
      </c>
      <c r="H1092" t="s">
        <v>101</v>
      </c>
      <c r="I1092">
        <v>12</v>
      </c>
    </row>
    <row r="1093" spans="1:9" ht="14.25" customHeight="1">
      <c r="A1093" t="s">
        <v>13</v>
      </c>
      <c r="B1093">
        <v>33</v>
      </c>
      <c r="C1093" t="s">
        <v>86</v>
      </c>
      <c r="D1093" t="s">
        <v>308</v>
      </c>
      <c r="E1093" t="s">
        <v>103</v>
      </c>
      <c r="F1093">
        <v>2031</v>
      </c>
      <c r="G1093" t="s">
        <v>250</v>
      </c>
      <c r="H1093" t="s">
        <v>101</v>
      </c>
      <c r="I1093">
        <v>48</v>
      </c>
    </row>
    <row r="1094" spans="1:9" ht="14.25" customHeight="1">
      <c r="A1094" t="s">
        <v>13</v>
      </c>
      <c r="B1094">
        <v>33</v>
      </c>
      <c r="C1094" t="s">
        <v>86</v>
      </c>
      <c r="D1094" t="s">
        <v>308</v>
      </c>
      <c r="E1094" t="s">
        <v>103</v>
      </c>
      <c r="F1094">
        <v>2031</v>
      </c>
      <c r="G1094" t="s">
        <v>250</v>
      </c>
      <c r="H1094" t="s">
        <v>101</v>
      </c>
      <c r="I1094">
        <v>13</v>
      </c>
    </row>
    <row r="1095" spans="1:9" ht="14.25" customHeight="1">
      <c r="A1095" t="s">
        <v>13</v>
      </c>
      <c r="B1095">
        <v>33</v>
      </c>
      <c r="C1095" t="s">
        <v>86</v>
      </c>
      <c r="D1095" t="s">
        <v>308</v>
      </c>
      <c r="E1095" t="s">
        <v>103</v>
      </c>
      <c r="F1095">
        <v>2031</v>
      </c>
      <c r="G1095" t="s">
        <v>250</v>
      </c>
      <c r="H1095" t="s">
        <v>101</v>
      </c>
      <c r="I1095">
        <v>52</v>
      </c>
    </row>
    <row r="1096" spans="1:9" ht="14.25" customHeight="1">
      <c r="A1096" t="s">
        <v>13</v>
      </c>
      <c r="B1096">
        <v>33</v>
      </c>
      <c r="C1096" t="s">
        <v>86</v>
      </c>
      <c r="D1096" t="s">
        <v>308</v>
      </c>
      <c r="E1096" t="s">
        <v>103</v>
      </c>
      <c r="F1096">
        <v>2031</v>
      </c>
      <c r="G1096" t="s">
        <v>250</v>
      </c>
      <c r="H1096" t="s">
        <v>101</v>
      </c>
      <c r="I1096">
        <v>84.5</v>
      </c>
    </row>
    <row r="1097" spans="1:9" ht="14.25" customHeight="1">
      <c r="A1097" t="s">
        <v>13</v>
      </c>
      <c r="B1097">
        <v>33</v>
      </c>
      <c r="C1097" t="s">
        <v>86</v>
      </c>
      <c r="D1097" t="s">
        <v>308</v>
      </c>
      <c r="E1097" t="s">
        <v>103</v>
      </c>
      <c r="F1097">
        <v>2031</v>
      </c>
      <c r="G1097" t="s">
        <v>250</v>
      </c>
      <c r="H1097" t="s">
        <v>101</v>
      </c>
      <c r="I1097">
        <v>27</v>
      </c>
    </row>
    <row r="1098" spans="1:9" ht="14.25" customHeight="1">
      <c r="A1098" t="s">
        <v>13</v>
      </c>
      <c r="B1098">
        <v>33</v>
      </c>
      <c r="C1098" t="s">
        <v>86</v>
      </c>
      <c r="D1098" t="s">
        <v>308</v>
      </c>
      <c r="E1098" t="s">
        <v>103</v>
      </c>
      <c r="F1098">
        <v>2031</v>
      </c>
      <c r="G1098" t="s">
        <v>250</v>
      </c>
      <c r="H1098" t="s">
        <v>101</v>
      </c>
      <c r="I1098">
        <v>36.5</v>
      </c>
    </row>
    <row r="1099" spans="1:9" ht="14.25" customHeight="1">
      <c r="A1099" t="s">
        <v>13</v>
      </c>
      <c r="B1099">
        <v>33</v>
      </c>
      <c r="C1099" t="s">
        <v>86</v>
      </c>
      <c r="D1099" t="s">
        <v>308</v>
      </c>
      <c r="E1099" t="s">
        <v>103</v>
      </c>
      <c r="F1099">
        <v>2031</v>
      </c>
      <c r="G1099" t="s">
        <v>250</v>
      </c>
      <c r="H1099" t="s">
        <v>101</v>
      </c>
      <c r="I1099">
        <v>59.5</v>
      </c>
    </row>
    <row r="1100" spans="1:9" ht="14.25" customHeight="1">
      <c r="A1100" t="s">
        <v>13</v>
      </c>
      <c r="B1100">
        <v>50</v>
      </c>
      <c r="C1100" t="s">
        <v>216</v>
      </c>
      <c r="D1100" t="s">
        <v>89</v>
      </c>
      <c r="E1100" t="s">
        <v>103</v>
      </c>
      <c r="F1100">
        <v>2031</v>
      </c>
      <c r="G1100" t="s">
        <v>250</v>
      </c>
      <c r="H1100" t="s">
        <v>101</v>
      </c>
      <c r="I1100">
        <v>25</v>
      </c>
    </row>
    <row r="1101" spans="1:9" ht="14.25" customHeight="1">
      <c r="A1101" t="s">
        <v>13</v>
      </c>
      <c r="B1101">
        <v>50</v>
      </c>
      <c r="C1101" t="s">
        <v>216</v>
      </c>
      <c r="D1101" t="s">
        <v>89</v>
      </c>
      <c r="E1101" t="s">
        <v>103</v>
      </c>
      <c r="F1101">
        <v>2031</v>
      </c>
      <c r="G1101" t="s">
        <v>250</v>
      </c>
      <c r="H1101" t="s">
        <v>101</v>
      </c>
      <c r="I1101">
        <v>18</v>
      </c>
    </row>
    <row r="1102" spans="1:9" ht="14.25" customHeight="1">
      <c r="A1102" t="s">
        <v>13</v>
      </c>
      <c r="B1102">
        <v>50</v>
      </c>
      <c r="C1102" t="s">
        <v>216</v>
      </c>
      <c r="D1102" t="s">
        <v>89</v>
      </c>
      <c r="E1102" t="s">
        <v>103</v>
      </c>
      <c r="F1102">
        <v>2031</v>
      </c>
      <c r="G1102" t="s">
        <v>250</v>
      </c>
      <c r="H1102" t="s">
        <v>101</v>
      </c>
      <c r="I1102">
        <v>4</v>
      </c>
    </row>
    <row r="1103" spans="1:9" ht="14.25" customHeight="1">
      <c r="A1103" t="s">
        <v>13</v>
      </c>
      <c r="B1103">
        <v>50</v>
      </c>
      <c r="C1103" t="s">
        <v>216</v>
      </c>
      <c r="D1103" t="s">
        <v>89</v>
      </c>
      <c r="E1103" t="s">
        <v>103</v>
      </c>
      <c r="F1103">
        <v>2031</v>
      </c>
      <c r="G1103" t="s">
        <v>250</v>
      </c>
      <c r="H1103" t="s">
        <v>101</v>
      </c>
      <c r="I1103">
        <v>24</v>
      </c>
    </row>
    <row r="1104" spans="1:9" ht="14.25" customHeight="1">
      <c r="A1104" t="s">
        <v>13</v>
      </c>
      <c r="B1104">
        <v>360</v>
      </c>
      <c r="C1104" t="s">
        <v>231</v>
      </c>
      <c r="D1104" t="s">
        <v>302</v>
      </c>
      <c r="E1104" t="s">
        <v>103</v>
      </c>
      <c r="F1104">
        <v>2031</v>
      </c>
      <c r="G1104" t="s">
        <v>250</v>
      </c>
      <c r="H1104" t="s">
        <v>101</v>
      </c>
      <c r="I1104">
        <v>1</v>
      </c>
    </row>
    <row r="1105" spans="1:9" ht="14.25" customHeight="1">
      <c r="A1105" t="s">
        <v>13</v>
      </c>
      <c r="B1105">
        <v>360</v>
      </c>
      <c r="C1105" t="s">
        <v>231</v>
      </c>
      <c r="D1105" t="s">
        <v>302</v>
      </c>
      <c r="E1105" t="s">
        <v>103</v>
      </c>
      <c r="F1105">
        <v>2031</v>
      </c>
      <c r="G1105" t="s">
        <v>250</v>
      </c>
      <c r="H1105" t="s">
        <v>101</v>
      </c>
      <c r="I1105">
        <v>8</v>
      </c>
    </row>
    <row r="1106" spans="1:9" ht="14.25" customHeight="1">
      <c r="A1106" t="s">
        <v>13</v>
      </c>
      <c r="B1106">
        <v>360</v>
      </c>
      <c r="C1106" t="s">
        <v>231</v>
      </c>
      <c r="D1106" t="s">
        <v>302</v>
      </c>
      <c r="E1106" t="s">
        <v>103</v>
      </c>
      <c r="F1106">
        <v>2031</v>
      </c>
      <c r="G1106" t="s">
        <v>250</v>
      </c>
      <c r="H1106" t="s">
        <v>101</v>
      </c>
      <c r="I1106">
        <v>3</v>
      </c>
    </row>
    <row r="1107" spans="1:9" ht="14.25" customHeight="1">
      <c r="A1107" t="s">
        <v>13</v>
      </c>
      <c r="B1107">
        <v>360</v>
      </c>
      <c r="C1107" t="s">
        <v>231</v>
      </c>
      <c r="D1107" t="s">
        <v>302</v>
      </c>
      <c r="E1107" t="s">
        <v>103</v>
      </c>
      <c r="F1107">
        <v>2031</v>
      </c>
      <c r="G1107" t="s">
        <v>250</v>
      </c>
      <c r="H1107" t="s">
        <v>101</v>
      </c>
      <c r="I1107">
        <v>12</v>
      </c>
    </row>
    <row r="1108" spans="1:9" ht="14.25" customHeight="1">
      <c r="A1108" t="s">
        <v>13</v>
      </c>
      <c r="B1108">
        <v>360</v>
      </c>
      <c r="C1108" t="s">
        <v>231</v>
      </c>
      <c r="D1108" t="s">
        <v>302</v>
      </c>
      <c r="E1108" t="s">
        <v>103</v>
      </c>
      <c r="F1108">
        <v>2031</v>
      </c>
      <c r="G1108" t="s">
        <v>250</v>
      </c>
      <c r="H1108" t="s">
        <v>101</v>
      </c>
      <c r="I1108">
        <v>6</v>
      </c>
    </row>
    <row r="1109" spans="1:9" ht="14.25" customHeight="1">
      <c r="A1109" t="s">
        <v>13</v>
      </c>
      <c r="B1109">
        <v>360</v>
      </c>
      <c r="C1109" t="s">
        <v>231</v>
      </c>
      <c r="D1109" t="s">
        <v>302</v>
      </c>
      <c r="E1109" t="s">
        <v>103</v>
      </c>
      <c r="F1109">
        <v>2031</v>
      </c>
      <c r="G1109" t="s">
        <v>250</v>
      </c>
      <c r="H1109" t="s">
        <v>101</v>
      </c>
      <c r="I1109">
        <v>4.5</v>
      </c>
    </row>
    <row r="1110" spans="1:9" ht="14.25" customHeight="1">
      <c r="A1110" t="s">
        <v>13</v>
      </c>
      <c r="B1110">
        <v>225</v>
      </c>
      <c r="C1110" t="s">
        <v>61</v>
      </c>
      <c r="D1110" t="s">
        <v>314</v>
      </c>
      <c r="E1110" t="s">
        <v>103</v>
      </c>
      <c r="F1110">
        <v>2031</v>
      </c>
      <c r="G1110" t="s">
        <v>250</v>
      </c>
      <c r="H1110" t="s">
        <v>101</v>
      </c>
      <c r="I1110">
        <v>41</v>
      </c>
    </row>
    <row r="1111" spans="1:9" ht="14.25" customHeight="1">
      <c r="A1111" t="s">
        <v>13</v>
      </c>
      <c r="B1111">
        <v>9300</v>
      </c>
      <c r="C1111" t="s">
        <v>155</v>
      </c>
      <c r="D1111" t="s">
        <v>155</v>
      </c>
      <c r="E1111" t="s">
        <v>103</v>
      </c>
      <c r="F1111">
        <v>2031</v>
      </c>
      <c r="G1111" t="s">
        <v>250</v>
      </c>
      <c r="H1111" t="s">
        <v>101</v>
      </c>
      <c r="I1111">
        <v>10</v>
      </c>
    </row>
    <row r="1112" spans="1:9" ht="14.25" customHeight="1">
      <c r="A1112" t="s">
        <v>13</v>
      </c>
      <c r="B1112">
        <v>9300</v>
      </c>
      <c r="C1112" t="s">
        <v>155</v>
      </c>
      <c r="D1112" t="s">
        <v>155</v>
      </c>
      <c r="E1112" t="s">
        <v>103</v>
      </c>
      <c r="F1112">
        <v>2031</v>
      </c>
      <c r="G1112" t="s">
        <v>250</v>
      </c>
      <c r="H1112" t="s">
        <v>101</v>
      </c>
      <c r="I1112">
        <v>51</v>
      </c>
    </row>
    <row r="1113" spans="1:9" ht="14.25" customHeight="1">
      <c r="A1113" t="s">
        <v>13</v>
      </c>
      <c r="B1113">
        <v>9300</v>
      </c>
      <c r="C1113" t="s">
        <v>155</v>
      </c>
      <c r="D1113" t="s">
        <v>155</v>
      </c>
      <c r="E1113" t="s">
        <v>103</v>
      </c>
      <c r="F1113">
        <v>2031</v>
      </c>
      <c r="G1113" t="s">
        <v>250</v>
      </c>
      <c r="H1113" t="s">
        <v>101</v>
      </c>
      <c r="I1113">
        <v>21</v>
      </c>
    </row>
    <row r="1114" spans="1:9" ht="14.25" customHeight="1">
      <c r="A1114" t="s">
        <v>13</v>
      </c>
      <c r="B1114">
        <v>9300</v>
      </c>
      <c r="C1114" t="s">
        <v>155</v>
      </c>
      <c r="D1114" t="s">
        <v>155</v>
      </c>
      <c r="E1114" t="s">
        <v>103</v>
      </c>
      <c r="F1114">
        <v>2031</v>
      </c>
      <c r="G1114" t="s">
        <v>250</v>
      </c>
      <c r="H1114" t="s">
        <v>101</v>
      </c>
      <c r="I1114">
        <v>40</v>
      </c>
    </row>
    <row r="1115" spans="1:9" ht="14.25" customHeight="1">
      <c r="A1115" t="s">
        <v>13</v>
      </c>
      <c r="B1115">
        <v>9300</v>
      </c>
      <c r="C1115" t="s">
        <v>155</v>
      </c>
      <c r="D1115" t="s">
        <v>155</v>
      </c>
      <c r="E1115" t="s">
        <v>103</v>
      </c>
      <c r="F1115">
        <v>2031</v>
      </c>
      <c r="G1115" t="s">
        <v>250</v>
      </c>
      <c r="H1115" t="s">
        <v>101</v>
      </c>
      <c r="I1115">
        <v>6</v>
      </c>
    </row>
    <row r="1116" spans="1:9" ht="14.25" customHeight="1">
      <c r="A1116" t="s">
        <v>13</v>
      </c>
      <c r="B1116">
        <v>9300</v>
      </c>
      <c r="C1116" t="s">
        <v>155</v>
      </c>
      <c r="D1116" t="s">
        <v>155</v>
      </c>
      <c r="E1116" t="s">
        <v>103</v>
      </c>
      <c r="F1116">
        <v>2031</v>
      </c>
      <c r="G1116" t="s">
        <v>250</v>
      </c>
      <c r="H1116" t="s">
        <v>101</v>
      </c>
      <c r="I1116">
        <v>16</v>
      </c>
    </row>
    <row r="1117" spans="1:9" ht="14.25" customHeight="1">
      <c r="A1117" t="s">
        <v>13</v>
      </c>
      <c r="B1117">
        <v>9300</v>
      </c>
      <c r="C1117" t="s">
        <v>155</v>
      </c>
      <c r="D1117" t="s">
        <v>155</v>
      </c>
      <c r="E1117" t="s">
        <v>103</v>
      </c>
      <c r="F1117">
        <v>2031</v>
      </c>
      <c r="G1117" t="s">
        <v>250</v>
      </c>
      <c r="H1117" t="s">
        <v>101</v>
      </c>
      <c r="I1117">
        <v>35</v>
      </c>
    </row>
    <row r="1118" spans="1:9" ht="14.25" customHeight="1">
      <c r="A1118" t="s">
        <v>13</v>
      </c>
      <c r="B1118">
        <v>9300</v>
      </c>
      <c r="C1118" t="s">
        <v>155</v>
      </c>
      <c r="D1118" t="s">
        <v>155</v>
      </c>
      <c r="E1118" t="s">
        <v>103</v>
      </c>
      <c r="F1118">
        <v>2031</v>
      </c>
      <c r="G1118" t="s">
        <v>250</v>
      </c>
      <c r="H1118" t="s">
        <v>101</v>
      </c>
      <c r="I1118">
        <v>46</v>
      </c>
    </row>
    <row r="1119" spans="1:9" ht="14.25" customHeight="1">
      <c r="A1119" t="s">
        <v>13</v>
      </c>
      <c r="B1119">
        <v>9300</v>
      </c>
      <c r="C1119" t="s">
        <v>155</v>
      </c>
      <c r="D1119" t="s">
        <v>155</v>
      </c>
      <c r="E1119" t="s">
        <v>103</v>
      </c>
      <c r="F1119">
        <v>2031</v>
      </c>
      <c r="G1119" t="s">
        <v>250</v>
      </c>
      <c r="H1119" t="s">
        <v>101</v>
      </c>
      <c r="I1119">
        <v>10</v>
      </c>
    </row>
    <row r="1120" spans="1:9" ht="14.25" customHeight="1">
      <c r="A1120" t="s">
        <v>13</v>
      </c>
      <c r="B1120">
        <v>9300</v>
      </c>
      <c r="C1120" t="s">
        <v>155</v>
      </c>
      <c r="D1120" t="s">
        <v>155</v>
      </c>
      <c r="E1120" t="s">
        <v>103</v>
      </c>
      <c r="F1120">
        <v>2031</v>
      </c>
      <c r="G1120" t="s">
        <v>250</v>
      </c>
      <c r="H1120" t="s">
        <v>101</v>
      </c>
      <c r="I1120">
        <v>13</v>
      </c>
    </row>
    <row r="1121" spans="1:9" ht="14.25" customHeight="1">
      <c r="A1121" t="s">
        <v>13</v>
      </c>
      <c r="B1121">
        <v>9300</v>
      </c>
      <c r="C1121" t="s">
        <v>155</v>
      </c>
      <c r="D1121" t="s">
        <v>155</v>
      </c>
      <c r="E1121" t="s">
        <v>103</v>
      </c>
      <c r="F1121">
        <v>2031</v>
      </c>
      <c r="G1121" t="s">
        <v>250</v>
      </c>
      <c r="H1121" t="s">
        <v>101</v>
      </c>
      <c r="I1121">
        <v>18</v>
      </c>
    </row>
    <row r="1122" spans="1:9" ht="14.25" customHeight="1">
      <c r="A1122" t="s">
        <v>13</v>
      </c>
      <c r="B1122">
        <v>9300</v>
      </c>
      <c r="C1122" t="s">
        <v>155</v>
      </c>
      <c r="D1122" t="s">
        <v>155</v>
      </c>
      <c r="E1122" t="s">
        <v>103</v>
      </c>
      <c r="F1122">
        <v>2031</v>
      </c>
      <c r="G1122" t="s">
        <v>250</v>
      </c>
      <c r="H1122" t="s">
        <v>101</v>
      </c>
      <c r="I1122">
        <v>46</v>
      </c>
    </row>
    <row r="1123" spans="1:9" ht="14.25" customHeight="1">
      <c r="A1123" t="s">
        <v>13</v>
      </c>
      <c r="B1123">
        <v>9300</v>
      </c>
      <c r="C1123" t="s">
        <v>155</v>
      </c>
      <c r="D1123" t="s">
        <v>155</v>
      </c>
      <c r="E1123" t="s">
        <v>103</v>
      </c>
      <c r="F1123">
        <v>2031</v>
      </c>
      <c r="G1123" t="s">
        <v>250</v>
      </c>
      <c r="H1123" t="s">
        <v>101</v>
      </c>
      <c r="I1123">
        <v>7</v>
      </c>
    </row>
    <row r="1124" spans="1:9" ht="14.25" customHeight="1">
      <c r="A1124" t="s">
        <v>13</v>
      </c>
      <c r="B1124">
        <v>9300</v>
      </c>
      <c r="C1124" t="s">
        <v>155</v>
      </c>
      <c r="D1124" t="s">
        <v>155</v>
      </c>
      <c r="E1124" t="s">
        <v>103</v>
      </c>
      <c r="F1124">
        <v>2031</v>
      </c>
      <c r="G1124" t="s">
        <v>250</v>
      </c>
      <c r="H1124" t="s">
        <v>101</v>
      </c>
      <c r="I1124">
        <v>61</v>
      </c>
    </row>
    <row r="1125" spans="1:9" ht="14.25" customHeight="1">
      <c r="A1125" t="s">
        <v>13</v>
      </c>
      <c r="B1125">
        <v>9300</v>
      </c>
      <c r="C1125" t="s">
        <v>155</v>
      </c>
      <c r="D1125" t="s">
        <v>155</v>
      </c>
      <c r="E1125" t="s">
        <v>103</v>
      </c>
      <c r="F1125">
        <v>2031</v>
      </c>
      <c r="G1125" t="s">
        <v>250</v>
      </c>
      <c r="H1125" t="s">
        <v>101</v>
      </c>
      <c r="I1125">
        <v>44.5</v>
      </c>
    </row>
    <row r="1126" spans="1:9" ht="14.25" customHeight="1">
      <c r="A1126" t="s">
        <v>13</v>
      </c>
      <c r="B1126">
        <v>9300</v>
      </c>
      <c r="C1126" t="s">
        <v>155</v>
      </c>
      <c r="D1126" t="s">
        <v>155</v>
      </c>
      <c r="E1126" t="s">
        <v>103</v>
      </c>
      <c r="F1126">
        <v>2031</v>
      </c>
      <c r="G1126" t="s">
        <v>250</v>
      </c>
      <c r="H1126" t="s">
        <v>101</v>
      </c>
      <c r="I1126">
        <v>19</v>
      </c>
    </row>
    <row r="1127" spans="1:9" ht="14.25" customHeight="1">
      <c r="A1127" t="s">
        <v>13</v>
      </c>
      <c r="B1127">
        <v>9300</v>
      </c>
      <c r="C1127" t="s">
        <v>155</v>
      </c>
      <c r="D1127" t="s">
        <v>155</v>
      </c>
      <c r="E1127" t="s">
        <v>103</v>
      </c>
      <c r="F1127">
        <v>2031</v>
      </c>
      <c r="G1127" t="s">
        <v>250</v>
      </c>
      <c r="H1127" t="s">
        <v>101</v>
      </c>
      <c r="I1127">
        <v>11.35</v>
      </c>
    </row>
    <row r="1128" spans="1:9" ht="14.25" customHeight="1">
      <c r="A1128" t="s">
        <v>13</v>
      </c>
      <c r="B1128">
        <v>9300</v>
      </c>
      <c r="C1128" t="s">
        <v>155</v>
      </c>
      <c r="D1128" t="s">
        <v>155</v>
      </c>
      <c r="E1128" t="s">
        <v>103</v>
      </c>
      <c r="F1128">
        <v>2031</v>
      </c>
      <c r="G1128" t="s">
        <v>250</v>
      </c>
      <c r="H1128" t="s">
        <v>101</v>
      </c>
      <c r="I1128">
        <v>61</v>
      </c>
    </row>
    <row r="1129" spans="1:9" ht="14.25" customHeight="1">
      <c r="A1129" t="s">
        <v>13</v>
      </c>
      <c r="B1129">
        <v>9300</v>
      </c>
      <c r="C1129" t="s">
        <v>155</v>
      </c>
      <c r="D1129" t="s">
        <v>155</v>
      </c>
      <c r="E1129" t="s">
        <v>103</v>
      </c>
      <c r="F1129">
        <v>2031</v>
      </c>
      <c r="G1129" t="s">
        <v>250</v>
      </c>
      <c r="H1129" t="s">
        <v>101</v>
      </c>
      <c r="I1129">
        <v>15</v>
      </c>
    </row>
    <row r="1130" spans="1:9" ht="14.25" customHeight="1">
      <c r="A1130" t="s">
        <v>13</v>
      </c>
      <c r="B1130">
        <v>9300</v>
      </c>
      <c r="C1130" t="s">
        <v>155</v>
      </c>
      <c r="D1130" t="s">
        <v>155</v>
      </c>
      <c r="E1130" t="s">
        <v>103</v>
      </c>
      <c r="F1130">
        <v>2031</v>
      </c>
      <c r="G1130" t="s">
        <v>250</v>
      </c>
      <c r="H1130" t="s">
        <v>101</v>
      </c>
      <c r="I1130">
        <v>23</v>
      </c>
    </row>
    <row r="1131" spans="1:9" ht="14.25" customHeight="1">
      <c r="A1131" t="s">
        <v>13</v>
      </c>
      <c r="B1131">
        <v>316</v>
      </c>
      <c r="C1131" t="s">
        <v>221</v>
      </c>
      <c r="D1131" t="s">
        <v>304</v>
      </c>
      <c r="E1131" t="s">
        <v>103</v>
      </c>
      <c r="F1131">
        <v>2031</v>
      </c>
      <c r="G1131" t="s">
        <v>250</v>
      </c>
      <c r="H1131" t="s">
        <v>101</v>
      </c>
      <c r="I1131">
        <v>20.5</v>
      </c>
    </row>
    <row r="1132" spans="1:9" ht="14.25" customHeight="1">
      <c r="A1132" t="s">
        <v>13</v>
      </c>
      <c r="B1132">
        <v>249</v>
      </c>
      <c r="C1132" t="s">
        <v>224</v>
      </c>
      <c r="D1132" t="s">
        <v>305</v>
      </c>
      <c r="E1132" t="s">
        <v>103</v>
      </c>
      <c r="F1132">
        <v>2031</v>
      </c>
      <c r="G1132" t="s">
        <v>250</v>
      </c>
      <c r="H1132" t="s">
        <v>101</v>
      </c>
      <c r="I1132">
        <v>12</v>
      </c>
    </row>
    <row r="1133" spans="1:9" ht="14.25" customHeight="1">
      <c r="A1133" t="s">
        <v>13</v>
      </c>
      <c r="B1133">
        <v>249</v>
      </c>
      <c r="C1133" t="s">
        <v>224</v>
      </c>
      <c r="D1133" t="s">
        <v>305</v>
      </c>
      <c r="E1133" t="s">
        <v>103</v>
      </c>
      <c r="F1133">
        <v>2031</v>
      </c>
      <c r="G1133" t="s">
        <v>250</v>
      </c>
      <c r="H1133" t="s">
        <v>101</v>
      </c>
      <c r="I1133">
        <v>17</v>
      </c>
    </row>
    <row r="1134" spans="1:9" ht="14.25" customHeight="1">
      <c r="A1134" t="s">
        <v>13</v>
      </c>
      <c r="B1134">
        <v>249</v>
      </c>
      <c r="C1134" t="s">
        <v>224</v>
      </c>
      <c r="D1134" t="s">
        <v>305</v>
      </c>
      <c r="E1134" t="s">
        <v>103</v>
      </c>
      <c r="F1134">
        <v>2031</v>
      </c>
      <c r="G1134" t="s">
        <v>250</v>
      </c>
      <c r="H1134" t="s">
        <v>101</v>
      </c>
      <c r="I1134">
        <v>5</v>
      </c>
    </row>
    <row r="1135" spans="1:9" ht="14.25" customHeight="1">
      <c r="A1135" t="s">
        <v>13</v>
      </c>
      <c r="B1135">
        <v>580</v>
      </c>
      <c r="C1135" t="s">
        <v>192</v>
      </c>
      <c r="D1135" t="s">
        <v>308</v>
      </c>
      <c r="E1135" t="s">
        <v>103</v>
      </c>
      <c r="F1135">
        <v>2031</v>
      </c>
      <c r="G1135" t="s">
        <v>250</v>
      </c>
      <c r="H1135" t="s">
        <v>101</v>
      </c>
      <c r="I1135">
        <v>55.2</v>
      </c>
    </row>
    <row r="1136" spans="1:9" ht="14.25" customHeight="1">
      <c r="A1136" t="s">
        <v>13</v>
      </c>
      <c r="B1136">
        <v>223</v>
      </c>
      <c r="C1136" t="s">
        <v>66</v>
      </c>
      <c r="D1136" t="s">
        <v>314</v>
      </c>
      <c r="E1136" t="s">
        <v>103</v>
      </c>
      <c r="F1136">
        <v>2031</v>
      </c>
      <c r="G1136" t="s">
        <v>250</v>
      </c>
      <c r="H1136" t="s">
        <v>101</v>
      </c>
      <c r="I1136">
        <v>6.75</v>
      </c>
    </row>
    <row r="1137" spans="1:9" ht="14.25" customHeight="1">
      <c r="A1137" t="s">
        <v>13</v>
      </c>
      <c r="B1137">
        <v>223</v>
      </c>
      <c r="C1137" t="s">
        <v>66</v>
      </c>
      <c r="D1137" t="s">
        <v>314</v>
      </c>
      <c r="E1137" t="s">
        <v>103</v>
      </c>
      <c r="F1137">
        <v>2031</v>
      </c>
      <c r="G1137" t="s">
        <v>250</v>
      </c>
      <c r="H1137" t="s">
        <v>101</v>
      </c>
      <c r="I1137">
        <v>9</v>
      </c>
    </row>
    <row r="1138" spans="1:9" ht="14.25" customHeight="1">
      <c r="A1138" t="s">
        <v>13</v>
      </c>
      <c r="B1138">
        <v>223</v>
      </c>
      <c r="C1138" t="s">
        <v>66</v>
      </c>
      <c r="D1138" t="s">
        <v>314</v>
      </c>
      <c r="E1138" t="s">
        <v>103</v>
      </c>
      <c r="F1138">
        <v>2031</v>
      </c>
      <c r="G1138" t="s">
        <v>250</v>
      </c>
      <c r="H1138" t="s">
        <v>101</v>
      </c>
      <c r="I1138">
        <v>4</v>
      </c>
    </row>
    <row r="1139" spans="1:9" ht="14.25" customHeight="1">
      <c r="A1139" t="s">
        <v>13</v>
      </c>
      <c r="B1139">
        <v>9800</v>
      </c>
      <c r="C1139" t="s">
        <v>89</v>
      </c>
      <c r="D1139" t="s">
        <v>89</v>
      </c>
      <c r="E1139" t="s">
        <v>103</v>
      </c>
      <c r="F1139">
        <v>2051</v>
      </c>
      <c r="G1139" t="s">
        <v>137</v>
      </c>
      <c r="H1139" t="s">
        <v>101</v>
      </c>
      <c r="I1139">
        <v>11</v>
      </c>
    </row>
    <row r="1140" spans="1:9" ht="14.25" customHeight="1">
      <c r="A1140" t="s">
        <v>13</v>
      </c>
      <c r="B1140">
        <v>9800</v>
      </c>
      <c r="C1140" t="s">
        <v>89</v>
      </c>
      <c r="D1140" t="s">
        <v>89</v>
      </c>
      <c r="E1140" t="s">
        <v>103</v>
      </c>
      <c r="F1140">
        <v>2051</v>
      </c>
      <c r="G1140" t="s">
        <v>137</v>
      </c>
      <c r="H1140" t="s">
        <v>101</v>
      </c>
      <c r="I1140">
        <v>28</v>
      </c>
    </row>
    <row r="1141" spans="1:9" ht="14.25" customHeight="1">
      <c r="A1141" t="s">
        <v>13</v>
      </c>
      <c r="B1141">
        <v>9800</v>
      </c>
      <c r="C1141" t="s">
        <v>89</v>
      </c>
      <c r="D1141" t="s">
        <v>89</v>
      </c>
      <c r="E1141" t="s">
        <v>103</v>
      </c>
      <c r="F1141">
        <v>2051</v>
      </c>
      <c r="G1141" t="s">
        <v>137</v>
      </c>
      <c r="H1141" t="s">
        <v>101</v>
      </c>
      <c r="I1141">
        <v>10.5</v>
      </c>
    </row>
    <row r="1142" spans="1:9" ht="14.25" customHeight="1">
      <c r="A1142" t="s">
        <v>13</v>
      </c>
      <c r="B1142">
        <v>50</v>
      </c>
      <c r="C1142" t="s">
        <v>216</v>
      </c>
      <c r="D1142" t="s">
        <v>89</v>
      </c>
      <c r="E1142" t="s">
        <v>103</v>
      </c>
      <c r="F1142">
        <v>2051</v>
      </c>
      <c r="G1142" t="s">
        <v>137</v>
      </c>
      <c r="H1142" t="s">
        <v>101</v>
      </c>
      <c r="I1142">
        <v>9.5</v>
      </c>
    </row>
    <row r="1143" spans="1:9" ht="14.25" customHeight="1">
      <c r="A1143" t="s">
        <v>13</v>
      </c>
      <c r="B1143">
        <v>50</v>
      </c>
      <c r="C1143" t="s">
        <v>216</v>
      </c>
      <c r="D1143" t="s">
        <v>89</v>
      </c>
      <c r="E1143" t="s">
        <v>103</v>
      </c>
      <c r="F1143">
        <v>2051</v>
      </c>
      <c r="G1143" t="s">
        <v>137</v>
      </c>
      <c r="H1143" t="s">
        <v>101</v>
      </c>
      <c r="I1143">
        <v>13</v>
      </c>
    </row>
    <row r="1144" spans="1:9" ht="14.25" customHeight="1">
      <c r="A1144" t="s">
        <v>13</v>
      </c>
      <c r="B1144">
        <v>50</v>
      </c>
      <c r="C1144" t="s">
        <v>216</v>
      </c>
      <c r="D1144" t="s">
        <v>89</v>
      </c>
      <c r="E1144" t="s">
        <v>103</v>
      </c>
      <c r="F1144">
        <v>2051</v>
      </c>
      <c r="G1144" t="s">
        <v>137</v>
      </c>
      <c r="H1144" t="s">
        <v>101</v>
      </c>
      <c r="I1144">
        <v>2</v>
      </c>
    </row>
    <row r="1145" spans="1:9" ht="14.25" customHeight="1">
      <c r="A1145" t="s">
        <v>13</v>
      </c>
      <c r="B1145">
        <v>360</v>
      </c>
      <c r="C1145" t="s">
        <v>231</v>
      </c>
      <c r="D1145" t="s">
        <v>302</v>
      </c>
      <c r="E1145" t="s">
        <v>103</v>
      </c>
      <c r="F1145">
        <v>2051</v>
      </c>
      <c r="G1145" t="s">
        <v>137</v>
      </c>
      <c r="H1145" t="s">
        <v>101</v>
      </c>
      <c r="I1145">
        <v>29</v>
      </c>
    </row>
    <row r="1146" spans="1:9" ht="14.25" customHeight="1">
      <c r="A1146" t="s">
        <v>13</v>
      </c>
      <c r="B1146">
        <v>360</v>
      </c>
      <c r="C1146" t="s">
        <v>231</v>
      </c>
      <c r="D1146" t="s">
        <v>302</v>
      </c>
      <c r="E1146" t="s">
        <v>103</v>
      </c>
      <c r="F1146">
        <v>2051</v>
      </c>
      <c r="G1146" t="s">
        <v>137</v>
      </c>
      <c r="H1146" t="s">
        <v>101</v>
      </c>
      <c r="I1146">
        <v>6</v>
      </c>
    </row>
    <row r="1147" spans="1:9" ht="14.25" customHeight="1">
      <c r="A1147" t="s">
        <v>13</v>
      </c>
      <c r="B1147">
        <v>9300</v>
      </c>
      <c r="C1147" t="s">
        <v>155</v>
      </c>
      <c r="D1147" t="s">
        <v>155</v>
      </c>
      <c r="E1147" t="s">
        <v>103</v>
      </c>
      <c r="F1147">
        <v>2051</v>
      </c>
      <c r="G1147" t="s">
        <v>137</v>
      </c>
      <c r="H1147" t="s">
        <v>101</v>
      </c>
      <c r="I1147">
        <v>5</v>
      </c>
    </row>
    <row r="1148" spans="1:9" ht="14.25" customHeight="1">
      <c r="A1148" t="s">
        <v>13</v>
      </c>
      <c r="B1148">
        <v>9300</v>
      </c>
      <c r="C1148" t="s">
        <v>155</v>
      </c>
      <c r="D1148" t="s">
        <v>155</v>
      </c>
      <c r="E1148" t="s">
        <v>103</v>
      </c>
      <c r="F1148">
        <v>2051</v>
      </c>
      <c r="G1148" t="s">
        <v>137</v>
      </c>
      <c r="H1148" t="s">
        <v>101</v>
      </c>
      <c r="I1148">
        <v>15.5</v>
      </c>
    </row>
    <row r="1149" spans="1:9" ht="14.25" customHeight="1">
      <c r="A1149" t="s">
        <v>13</v>
      </c>
      <c r="B1149">
        <v>9300</v>
      </c>
      <c r="C1149" t="s">
        <v>155</v>
      </c>
      <c r="D1149" t="s">
        <v>155</v>
      </c>
      <c r="E1149" t="s">
        <v>103</v>
      </c>
      <c r="F1149">
        <v>2051</v>
      </c>
      <c r="G1149" t="s">
        <v>137</v>
      </c>
      <c r="H1149" t="s">
        <v>101</v>
      </c>
      <c r="I1149">
        <v>9</v>
      </c>
    </row>
    <row r="1150" spans="1:9" ht="14.25" customHeight="1">
      <c r="A1150" t="s">
        <v>13</v>
      </c>
      <c r="B1150">
        <v>9300</v>
      </c>
      <c r="C1150" t="s">
        <v>155</v>
      </c>
      <c r="D1150" t="s">
        <v>155</v>
      </c>
      <c r="E1150" t="s">
        <v>103</v>
      </c>
      <c r="F1150">
        <v>2051</v>
      </c>
      <c r="G1150" t="s">
        <v>137</v>
      </c>
      <c r="H1150" t="s">
        <v>101</v>
      </c>
      <c r="I1150">
        <v>63</v>
      </c>
    </row>
    <row r="1151" spans="1:9" ht="14.25" customHeight="1">
      <c r="A1151" t="s">
        <v>13</v>
      </c>
      <c r="B1151">
        <v>9300</v>
      </c>
      <c r="C1151" t="s">
        <v>155</v>
      </c>
      <c r="D1151" t="s">
        <v>155</v>
      </c>
      <c r="E1151" t="s">
        <v>103</v>
      </c>
      <c r="F1151">
        <v>2051</v>
      </c>
      <c r="G1151" t="s">
        <v>137</v>
      </c>
      <c r="H1151" t="s">
        <v>101</v>
      </c>
      <c r="I1151">
        <v>6</v>
      </c>
    </row>
    <row r="1152" spans="1:9" ht="14.25" customHeight="1">
      <c r="A1152" t="s">
        <v>13</v>
      </c>
      <c r="B1152">
        <v>9300</v>
      </c>
      <c r="C1152" t="s">
        <v>155</v>
      </c>
      <c r="D1152" t="s">
        <v>155</v>
      </c>
      <c r="E1152" t="s">
        <v>103</v>
      </c>
      <c r="F1152">
        <v>2051</v>
      </c>
      <c r="G1152" t="s">
        <v>137</v>
      </c>
      <c r="H1152" t="s">
        <v>101</v>
      </c>
      <c r="I1152">
        <v>49</v>
      </c>
    </row>
    <row r="1153" spans="1:9" ht="14.25" customHeight="1">
      <c r="A1153" t="s">
        <v>13</v>
      </c>
      <c r="B1153">
        <v>316</v>
      </c>
      <c r="C1153" t="s">
        <v>221</v>
      </c>
      <c r="D1153" t="s">
        <v>304</v>
      </c>
      <c r="E1153" t="s">
        <v>103</v>
      </c>
      <c r="F1153">
        <v>2051</v>
      </c>
      <c r="G1153" t="s">
        <v>137</v>
      </c>
      <c r="H1153" t="s">
        <v>101</v>
      </c>
      <c r="I1153">
        <v>12.5</v>
      </c>
    </row>
    <row r="1154" spans="1:9" ht="14.25" customHeight="1">
      <c r="A1154" t="s">
        <v>13</v>
      </c>
      <c r="B1154">
        <v>223</v>
      </c>
      <c r="C1154" t="s">
        <v>66</v>
      </c>
      <c r="D1154" t="s">
        <v>314</v>
      </c>
      <c r="E1154" t="s">
        <v>103</v>
      </c>
      <c r="F1154">
        <v>2051</v>
      </c>
      <c r="G1154" t="s">
        <v>137</v>
      </c>
      <c r="H1154" t="s">
        <v>101</v>
      </c>
      <c r="I1154">
        <v>10.5</v>
      </c>
    </row>
    <row r="1155" spans="1:9" ht="14.25" customHeight="1">
      <c r="A1155" t="s">
        <v>13</v>
      </c>
      <c r="B1155">
        <v>773</v>
      </c>
      <c r="C1155" t="s">
        <v>223</v>
      </c>
      <c r="D1155" t="s">
        <v>302</v>
      </c>
      <c r="E1155" t="s">
        <v>103</v>
      </c>
      <c r="F1155">
        <v>2051</v>
      </c>
      <c r="G1155" t="s">
        <v>137</v>
      </c>
      <c r="H1155" t="s">
        <v>101</v>
      </c>
      <c r="I1155">
        <v>10</v>
      </c>
    </row>
    <row r="1156" spans="1:9" ht="14.25" customHeight="1">
      <c r="A1156" t="s">
        <v>13</v>
      </c>
      <c r="B1156">
        <v>537</v>
      </c>
      <c r="C1156" t="s">
        <v>242</v>
      </c>
      <c r="D1156" t="s">
        <v>242</v>
      </c>
      <c r="E1156" t="s">
        <v>103</v>
      </c>
      <c r="F1156">
        <v>2051</v>
      </c>
      <c r="G1156" t="s">
        <v>137</v>
      </c>
      <c r="H1156" t="s">
        <v>101</v>
      </c>
      <c r="I1156">
        <v>12</v>
      </c>
    </row>
    <row r="1157" spans="1:9" ht="14.25" customHeight="1">
      <c r="A1157" t="s">
        <v>13</v>
      </c>
      <c r="B1157">
        <v>375</v>
      </c>
      <c r="C1157" t="s">
        <v>220</v>
      </c>
      <c r="D1157" t="s">
        <v>314</v>
      </c>
      <c r="E1157" t="s">
        <v>103</v>
      </c>
      <c r="F1157">
        <v>2032</v>
      </c>
      <c r="G1157" t="s">
        <v>128</v>
      </c>
      <c r="H1157" t="s">
        <v>101</v>
      </c>
      <c r="I1157">
        <v>590</v>
      </c>
    </row>
    <row r="1158" spans="1:9" ht="14.25" customHeight="1">
      <c r="A1158" t="s">
        <v>13</v>
      </c>
      <c r="B1158">
        <v>628</v>
      </c>
      <c r="C1158" t="s">
        <v>251</v>
      </c>
      <c r="D1158" t="s">
        <v>251</v>
      </c>
      <c r="E1158" t="s">
        <v>103</v>
      </c>
      <c r="F1158">
        <v>2033</v>
      </c>
      <c r="G1158" t="s">
        <v>129</v>
      </c>
      <c r="H1158" t="s">
        <v>101</v>
      </c>
      <c r="I1158">
        <v>4</v>
      </c>
    </row>
    <row r="1159" spans="1:9" ht="14.25" customHeight="1">
      <c r="A1159" t="s">
        <v>13</v>
      </c>
      <c r="B1159">
        <v>9300</v>
      </c>
      <c r="C1159" t="s">
        <v>155</v>
      </c>
      <c r="D1159" t="s">
        <v>155</v>
      </c>
      <c r="E1159" t="s">
        <v>103</v>
      </c>
      <c r="F1159">
        <v>2033</v>
      </c>
      <c r="G1159" t="s">
        <v>129</v>
      </c>
      <c r="H1159" t="s">
        <v>101</v>
      </c>
      <c r="I1159">
        <v>10</v>
      </c>
    </row>
    <row r="1160" spans="1:9" ht="14.25" customHeight="1">
      <c r="A1160" t="s">
        <v>13</v>
      </c>
      <c r="B1160">
        <v>2720</v>
      </c>
      <c r="C1160" t="s">
        <v>208</v>
      </c>
      <c r="D1160" t="s">
        <v>208</v>
      </c>
      <c r="E1160" t="s">
        <v>103</v>
      </c>
      <c r="F1160">
        <v>2033</v>
      </c>
      <c r="G1160" t="s">
        <v>129</v>
      </c>
      <c r="H1160" t="s">
        <v>101</v>
      </c>
      <c r="I1160">
        <v>13</v>
      </c>
    </row>
    <row r="1161" spans="1:9" ht="14.25" customHeight="1">
      <c r="A1161" t="s">
        <v>13</v>
      </c>
      <c r="B1161">
        <v>2720</v>
      </c>
      <c r="C1161" t="s">
        <v>208</v>
      </c>
      <c r="D1161" t="s">
        <v>208</v>
      </c>
      <c r="E1161" t="s">
        <v>103</v>
      </c>
      <c r="F1161">
        <v>2033</v>
      </c>
      <c r="G1161" t="s">
        <v>129</v>
      </c>
      <c r="H1161" t="s">
        <v>101</v>
      </c>
      <c r="I1161">
        <v>9</v>
      </c>
    </row>
    <row r="1162" spans="1:9" ht="14.25" customHeight="1">
      <c r="A1162" t="s">
        <v>13</v>
      </c>
      <c r="B1162">
        <v>837</v>
      </c>
      <c r="C1162" t="s">
        <v>200</v>
      </c>
      <c r="D1162" t="s">
        <v>313</v>
      </c>
      <c r="E1162" t="s">
        <v>103</v>
      </c>
      <c r="F1162">
        <v>2033</v>
      </c>
      <c r="G1162" t="s">
        <v>129</v>
      </c>
      <c r="H1162" t="s">
        <v>101</v>
      </c>
      <c r="I1162">
        <v>16</v>
      </c>
    </row>
    <row r="1163" spans="1:9" ht="14.25" customHeight="1">
      <c r="A1163" t="s">
        <v>13</v>
      </c>
      <c r="B1163">
        <v>6500</v>
      </c>
      <c r="C1163" t="s">
        <v>84</v>
      </c>
      <c r="D1163" t="s">
        <v>84</v>
      </c>
      <c r="E1163" t="s">
        <v>103</v>
      </c>
      <c r="F1163">
        <v>2034</v>
      </c>
      <c r="G1163" t="s">
        <v>130</v>
      </c>
      <c r="H1163" t="s">
        <v>101</v>
      </c>
      <c r="I1163">
        <v>15</v>
      </c>
    </row>
    <row r="1164" spans="1:9" ht="14.25" customHeight="1">
      <c r="A1164" t="s">
        <v>13</v>
      </c>
      <c r="B1164">
        <v>679</v>
      </c>
      <c r="C1164" t="s">
        <v>30</v>
      </c>
      <c r="D1164" t="s">
        <v>302</v>
      </c>
      <c r="E1164" t="s">
        <v>103</v>
      </c>
      <c r="F1164">
        <v>2035</v>
      </c>
      <c r="G1164" t="s">
        <v>131</v>
      </c>
      <c r="H1164" t="s">
        <v>101</v>
      </c>
      <c r="I1164">
        <v>11</v>
      </c>
    </row>
    <row r="1165" spans="1:9" ht="14.25" customHeight="1">
      <c r="A1165" t="s">
        <v>13</v>
      </c>
      <c r="B1165">
        <v>679</v>
      </c>
      <c r="C1165" t="s">
        <v>30</v>
      </c>
      <c r="D1165" t="s">
        <v>302</v>
      </c>
      <c r="E1165" t="s">
        <v>103</v>
      </c>
      <c r="F1165">
        <v>2035</v>
      </c>
      <c r="G1165" t="s">
        <v>131</v>
      </c>
      <c r="H1165" t="s">
        <v>101</v>
      </c>
      <c r="I1165">
        <v>12</v>
      </c>
    </row>
    <row r="1166" spans="1:9" ht="14.25" customHeight="1">
      <c r="A1166" t="s">
        <v>13</v>
      </c>
      <c r="B1166">
        <v>9800</v>
      </c>
      <c r="C1166" t="s">
        <v>89</v>
      </c>
      <c r="D1166" t="s">
        <v>89</v>
      </c>
      <c r="E1166" t="s">
        <v>103</v>
      </c>
      <c r="F1166">
        <v>2035</v>
      </c>
      <c r="G1166" t="s">
        <v>131</v>
      </c>
      <c r="H1166" t="s">
        <v>101</v>
      </c>
      <c r="I1166">
        <v>68</v>
      </c>
    </row>
    <row r="1167" spans="1:9" ht="14.25" customHeight="1">
      <c r="A1167" t="s">
        <v>13</v>
      </c>
      <c r="B1167">
        <v>9800</v>
      </c>
      <c r="C1167" t="s">
        <v>89</v>
      </c>
      <c r="D1167" t="s">
        <v>89</v>
      </c>
      <c r="E1167" t="s">
        <v>103</v>
      </c>
      <c r="F1167">
        <v>2035</v>
      </c>
      <c r="G1167" t="s">
        <v>131</v>
      </c>
      <c r="H1167" t="s">
        <v>101</v>
      </c>
      <c r="I1167">
        <v>20</v>
      </c>
    </row>
    <row r="1168" spans="1:9" ht="14.25" customHeight="1">
      <c r="A1168" t="s">
        <v>13</v>
      </c>
      <c r="B1168">
        <v>9800</v>
      </c>
      <c r="C1168" t="s">
        <v>89</v>
      </c>
      <c r="D1168" t="s">
        <v>89</v>
      </c>
      <c r="E1168" t="s">
        <v>103</v>
      </c>
      <c r="F1168">
        <v>2035</v>
      </c>
      <c r="G1168" t="s">
        <v>131</v>
      </c>
      <c r="H1168" t="s">
        <v>101</v>
      </c>
      <c r="I1168">
        <v>10</v>
      </c>
    </row>
    <row r="1169" spans="1:9" ht="14.25" customHeight="1">
      <c r="A1169" t="s">
        <v>13</v>
      </c>
      <c r="B1169">
        <v>9800</v>
      </c>
      <c r="C1169" t="s">
        <v>89</v>
      </c>
      <c r="D1169" t="s">
        <v>89</v>
      </c>
      <c r="E1169" t="s">
        <v>103</v>
      </c>
      <c r="F1169">
        <v>2035</v>
      </c>
      <c r="G1169" t="s">
        <v>131</v>
      </c>
      <c r="H1169" t="s">
        <v>101</v>
      </c>
      <c r="I1169">
        <v>30.5</v>
      </c>
    </row>
    <row r="1170" spans="1:9" ht="14.25" customHeight="1">
      <c r="A1170" t="s">
        <v>13</v>
      </c>
      <c r="B1170">
        <v>9800</v>
      </c>
      <c r="C1170" t="s">
        <v>89</v>
      </c>
      <c r="D1170" t="s">
        <v>89</v>
      </c>
      <c r="E1170" t="s">
        <v>103</v>
      </c>
      <c r="F1170">
        <v>2035</v>
      </c>
      <c r="G1170" t="s">
        <v>131</v>
      </c>
      <c r="H1170" t="s">
        <v>101</v>
      </c>
      <c r="I1170">
        <v>25.5</v>
      </c>
    </row>
    <row r="1171" spans="1:9" ht="14.25" customHeight="1">
      <c r="A1171" t="s">
        <v>13</v>
      </c>
      <c r="B1171">
        <v>33</v>
      </c>
      <c r="C1171" t="s">
        <v>86</v>
      </c>
      <c r="D1171" t="s">
        <v>308</v>
      </c>
      <c r="E1171" t="s">
        <v>103</v>
      </c>
      <c r="F1171">
        <v>2035</v>
      </c>
      <c r="G1171" t="s">
        <v>131</v>
      </c>
      <c r="H1171" t="s">
        <v>101</v>
      </c>
      <c r="I1171">
        <v>5</v>
      </c>
    </row>
    <row r="1172" spans="1:9" ht="14.25" customHeight="1">
      <c r="A1172" t="s">
        <v>13</v>
      </c>
      <c r="B1172">
        <v>50</v>
      </c>
      <c r="C1172" t="s">
        <v>216</v>
      </c>
      <c r="D1172" t="s">
        <v>89</v>
      </c>
      <c r="E1172" t="s">
        <v>103</v>
      </c>
      <c r="F1172">
        <v>2035</v>
      </c>
      <c r="G1172" t="s">
        <v>131</v>
      </c>
      <c r="H1172" t="s">
        <v>101</v>
      </c>
      <c r="I1172">
        <v>10</v>
      </c>
    </row>
    <row r="1173" spans="1:9" ht="14.25" customHeight="1">
      <c r="A1173" t="s">
        <v>13</v>
      </c>
      <c r="B1173">
        <v>50</v>
      </c>
      <c r="C1173" t="s">
        <v>216</v>
      </c>
      <c r="D1173" t="s">
        <v>89</v>
      </c>
      <c r="E1173" t="s">
        <v>103</v>
      </c>
      <c r="F1173">
        <v>2035</v>
      </c>
      <c r="G1173" t="s">
        <v>131</v>
      </c>
      <c r="H1173" t="s">
        <v>101</v>
      </c>
      <c r="I1173">
        <v>4</v>
      </c>
    </row>
    <row r="1174" spans="1:9" ht="14.25" customHeight="1">
      <c r="A1174" t="s">
        <v>13</v>
      </c>
      <c r="B1174">
        <v>50</v>
      </c>
      <c r="C1174" t="s">
        <v>216</v>
      </c>
      <c r="D1174" t="s">
        <v>89</v>
      </c>
      <c r="E1174" t="s">
        <v>103</v>
      </c>
      <c r="F1174">
        <v>2035</v>
      </c>
      <c r="G1174" t="s">
        <v>131</v>
      </c>
      <c r="H1174" t="s">
        <v>101</v>
      </c>
      <c r="I1174">
        <v>5</v>
      </c>
    </row>
    <row r="1175" spans="1:9" ht="14.25" customHeight="1">
      <c r="A1175" t="s">
        <v>13</v>
      </c>
      <c r="B1175">
        <v>50</v>
      </c>
      <c r="C1175" t="s">
        <v>216</v>
      </c>
      <c r="D1175" t="s">
        <v>89</v>
      </c>
      <c r="E1175" t="s">
        <v>103</v>
      </c>
      <c r="F1175">
        <v>2035</v>
      </c>
      <c r="G1175" t="s">
        <v>131</v>
      </c>
      <c r="H1175" t="s">
        <v>101</v>
      </c>
      <c r="I1175">
        <v>5</v>
      </c>
    </row>
    <row r="1176" spans="1:9" ht="14.25" customHeight="1">
      <c r="A1176" t="s">
        <v>13</v>
      </c>
      <c r="B1176">
        <v>50</v>
      </c>
      <c r="C1176" t="s">
        <v>216</v>
      </c>
      <c r="D1176" t="s">
        <v>89</v>
      </c>
      <c r="E1176" t="s">
        <v>103</v>
      </c>
      <c r="F1176">
        <v>2035</v>
      </c>
      <c r="G1176" t="s">
        <v>131</v>
      </c>
      <c r="H1176" t="s">
        <v>101</v>
      </c>
      <c r="I1176">
        <v>31.5</v>
      </c>
    </row>
    <row r="1177" spans="1:9" ht="14.25" customHeight="1">
      <c r="A1177" t="s">
        <v>13</v>
      </c>
      <c r="B1177">
        <v>50</v>
      </c>
      <c r="C1177" t="s">
        <v>216</v>
      </c>
      <c r="D1177" t="s">
        <v>89</v>
      </c>
      <c r="E1177" t="s">
        <v>103</v>
      </c>
      <c r="F1177">
        <v>2035</v>
      </c>
      <c r="G1177" t="s">
        <v>131</v>
      </c>
      <c r="H1177" t="s">
        <v>101</v>
      </c>
      <c r="I1177">
        <v>20</v>
      </c>
    </row>
    <row r="1178" spans="1:9" ht="14.25" customHeight="1">
      <c r="A1178" t="s">
        <v>13</v>
      </c>
      <c r="B1178">
        <v>50</v>
      </c>
      <c r="C1178" t="s">
        <v>216</v>
      </c>
      <c r="D1178" t="s">
        <v>89</v>
      </c>
      <c r="E1178" t="s">
        <v>103</v>
      </c>
      <c r="F1178">
        <v>2035</v>
      </c>
      <c r="G1178" t="s">
        <v>131</v>
      </c>
      <c r="H1178" t="s">
        <v>101</v>
      </c>
      <c r="I1178">
        <v>20</v>
      </c>
    </row>
    <row r="1179" spans="1:9" ht="14.25" customHeight="1">
      <c r="A1179" t="s">
        <v>13</v>
      </c>
      <c r="B1179">
        <v>360</v>
      </c>
      <c r="C1179" t="s">
        <v>231</v>
      </c>
      <c r="D1179" t="s">
        <v>302</v>
      </c>
      <c r="E1179" t="s">
        <v>103</v>
      </c>
      <c r="F1179">
        <v>2035</v>
      </c>
      <c r="G1179" t="s">
        <v>131</v>
      </c>
      <c r="H1179" t="s">
        <v>101</v>
      </c>
      <c r="I1179">
        <v>13.5</v>
      </c>
    </row>
    <row r="1180" spans="1:9" ht="14.25" customHeight="1">
      <c r="A1180" t="s">
        <v>13</v>
      </c>
      <c r="B1180">
        <v>360</v>
      </c>
      <c r="C1180" t="s">
        <v>231</v>
      </c>
      <c r="D1180" t="s">
        <v>302</v>
      </c>
      <c r="E1180" t="s">
        <v>103</v>
      </c>
      <c r="F1180">
        <v>2035</v>
      </c>
      <c r="G1180" t="s">
        <v>131</v>
      </c>
      <c r="H1180" t="s">
        <v>101</v>
      </c>
      <c r="I1180">
        <v>10</v>
      </c>
    </row>
    <row r="1181" spans="1:9" ht="14.25" customHeight="1">
      <c r="A1181" t="s">
        <v>13</v>
      </c>
      <c r="B1181">
        <v>9300</v>
      </c>
      <c r="C1181" t="s">
        <v>155</v>
      </c>
      <c r="D1181" t="s">
        <v>155</v>
      </c>
      <c r="E1181" t="s">
        <v>103</v>
      </c>
      <c r="F1181">
        <v>2035</v>
      </c>
      <c r="G1181" t="s">
        <v>131</v>
      </c>
      <c r="H1181" t="s">
        <v>101</v>
      </c>
      <c r="I1181">
        <v>17</v>
      </c>
    </row>
    <row r="1182" spans="1:9" ht="14.25" customHeight="1">
      <c r="A1182" t="s">
        <v>13</v>
      </c>
      <c r="B1182">
        <v>9300</v>
      </c>
      <c r="C1182" t="s">
        <v>155</v>
      </c>
      <c r="D1182" t="s">
        <v>155</v>
      </c>
      <c r="E1182" t="s">
        <v>103</v>
      </c>
      <c r="F1182">
        <v>2035</v>
      </c>
      <c r="G1182" t="s">
        <v>131</v>
      </c>
      <c r="H1182" t="s">
        <v>101</v>
      </c>
      <c r="I1182">
        <v>18</v>
      </c>
    </row>
    <row r="1183" spans="1:9" ht="14.25" customHeight="1">
      <c r="A1183" t="s">
        <v>13</v>
      </c>
      <c r="B1183">
        <v>580</v>
      </c>
      <c r="C1183" t="s">
        <v>192</v>
      </c>
      <c r="D1183" t="s">
        <v>308</v>
      </c>
      <c r="E1183" t="s">
        <v>103</v>
      </c>
      <c r="F1183">
        <v>2035</v>
      </c>
      <c r="G1183" t="s">
        <v>131</v>
      </c>
      <c r="H1183" t="s">
        <v>101</v>
      </c>
      <c r="I1183">
        <v>9</v>
      </c>
    </row>
    <row r="1184" spans="1:9" ht="14.25" customHeight="1">
      <c r="A1184" t="s">
        <v>13</v>
      </c>
      <c r="B1184">
        <v>722</v>
      </c>
      <c r="C1184" t="s">
        <v>42</v>
      </c>
      <c r="D1184" t="s">
        <v>305</v>
      </c>
      <c r="E1184" t="s">
        <v>103</v>
      </c>
      <c r="F1184">
        <v>2035</v>
      </c>
      <c r="G1184" t="s">
        <v>131</v>
      </c>
      <c r="H1184" t="s">
        <v>101</v>
      </c>
      <c r="I1184">
        <v>42</v>
      </c>
    </row>
    <row r="1185" spans="1:9" ht="14.25" customHeight="1">
      <c r="A1185" t="s">
        <v>13</v>
      </c>
      <c r="B1185">
        <v>858</v>
      </c>
      <c r="C1185" t="s">
        <v>171</v>
      </c>
      <c r="D1185" t="s">
        <v>305</v>
      </c>
      <c r="E1185" t="s">
        <v>103</v>
      </c>
      <c r="F1185">
        <v>2035</v>
      </c>
      <c r="G1185" t="s">
        <v>131</v>
      </c>
      <c r="H1185" t="s">
        <v>101</v>
      </c>
      <c r="I1185">
        <v>15</v>
      </c>
    </row>
    <row r="1186" spans="1:9" ht="14.25" customHeight="1">
      <c r="A1186" t="s">
        <v>13</v>
      </c>
      <c r="B1186">
        <v>858</v>
      </c>
      <c r="C1186" t="s">
        <v>171</v>
      </c>
      <c r="D1186" t="s">
        <v>305</v>
      </c>
      <c r="E1186" t="s">
        <v>103</v>
      </c>
      <c r="F1186">
        <v>2035</v>
      </c>
      <c r="G1186" t="s">
        <v>131</v>
      </c>
      <c r="H1186" t="s">
        <v>101</v>
      </c>
      <c r="I1186">
        <v>10</v>
      </c>
    </row>
    <row r="1187" spans="1:9" ht="14.25" customHeight="1">
      <c r="A1187" t="s">
        <v>13</v>
      </c>
      <c r="B1187">
        <v>858</v>
      </c>
      <c r="C1187" t="s">
        <v>171</v>
      </c>
      <c r="D1187" t="s">
        <v>305</v>
      </c>
      <c r="E1187" t="s">
        <v>103</v>
      </c>
      <c r="F1187">
        <v>2035</v>
      </c>
      <c r="G1187" t="s">
        <v>131</v>
      </c>
      <c r="H1187" t="s">
        <v>101</v>
      </c>
      <c r="I1187">
        <v>15</v>
      </c>
    </row>
    <row r="1188" spans="1:9" ht="14.25" customHeight="1">
      <c r="A1188" t="s">
        <v>13</v>
      </c>
      <c r="B1188">
        <v>7900</v>
      </c>
      <c r="C1188" t="s">
        <v>203</v>
      </c>
      <c r="D1188" t="s">
        <v>203</v>
      </c>
      <c r="E1188" t="s">
        <v>103</v>
      </c>
      <c r="F1188">
        <v>2035</v>
      </c>
      <c r="G1188" t="s">
        <v>131</v>
      </c>
      <c r="H1188" t="s">
        <v>101</v>
      </c>
      <c r="I1188">
        <v>10</v>
      </c>
    </row>
  </sheetData>
  <autoFilter ref="A2:J1188" xr:uid="{00000000-0009-0000-0000-000001000000}"/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194"/>
  <sheetViews>
    <sheetView rightToLeft="1" topLeftCell="A70" workbookViewId="0">
      <selection activeCell="C175" sqref="C1:C1048576"/>
    </sheetView>
  </sheetViews>
  <sheetFormatPr defaultRowHeight="14.5"/>
  <cols>
    <col min="1" max="1" width="8" style="16" bestFit="1" customWidth="1"/>
    <col min="2" max="2" width="15" style="28" bestFit="1" customWidth="1"/>
    <col min="3" max="3" width="18" style="15" bestFit="1" customWidth="1"/>
  </cols>
  <sheetData>
    <row r="1" spans="1:3" ht="15.5">
      <c r="A1" s="22" t="s">
        <v>345</v>
      </c>
      <c r="B1" s="23" t="s">
        <v>349</v>
      </c>
      <c r="C1" s="15" t="s">
        <v>360</v>
      </c>
    </row>
    <row r="2" spans="1:3">
      <c r="A2" s="16">
        <v>679</v>
      </c>
      <c r="B2" s="28" t="s">
        <v>30</v>
      </c>
      <c r="C2" s="15">
        <v>0</v>
      </c>
    </row>
    <row r="3" spans="1:3">
      <c r="A3" s="16">
        <v>175</v>
      </c>
      <c r="B3" s="28" t="s">
        <v>146</v>
      </c>
      <c r="C3" s="15">
        <v>0</v>
      </c>
    </row>
    <row r="4" spans="1:3">
      <c r="A4" s="16">
        <v>182</v>
      </c>
      <c r="B4" s="28" t="s">
        <v>179</v>
      </c>
      <c r="C4" s="15">
        <v>0</v>
      </c>
    </row>
    <row r="5" spans="1:3">
      <c r="A5" s="16">
        <v>446</v>
      </c>
      <c r="B5" s="28" t="s">
        <v>193</v>
      </c>
      <c r="C5" s="15">
        <v>0</v>
      </c>
    </row>
    <row r="6" spans="1:3">
      <c r="A6" s="16">
        <v>2710</v>
      </c>
      <c r="B6" s="28" t="s">
        <v>330</v>
      </c>
      <c r="C6" s="15">
        <v>0</v>
      </c>
    </row>
    <row r="7" spans="1:3">
      <c r="A7" s="16">
        <v>2024</v>
      </c>
      <c r="B7" s="28" t="s">
        <v>331</v>
      </c>
      <c r="C7" s="15">
        <v>0</v>
      </c>
    </row>
    <row r="8" spans="1:3">
      <c r="A8" s="16">
        <v>680</v>
      </c>
      <c r="B8" s="28" t="s">
        <v>20</v>
      </c>
      <c r="C8" s="15">
        <v>675</v>
      </c>
    </row>
    <row r="9" spans="1:3">
      <c r="A9" s="16">
        <v>2400</v>
      </c>
      <c r="B9" s="28" t="s">
        <v>260</v>
      </c>
      <c r="C9" s="15">
        <v>0</v>
      </c>
    </row>
    <row r="10" spans="1:3">
      <c r="A10" s="16">
        <v>850</v>
      </c>
      <c r="B10" s="28" t="s">
        <v>54</v>
      </c>
      <c r="C10" s="15">
        <v>0</v>
      </c>
    </row>
    <row r="11" spans="1:3">
      <c r="A11" s="16">
        <v>716</v>
      </c>
      <c r="B11" s="28" t="s">
        <v>177</v>
      </c>
      <c r="C11" s="15">
        <v>0</v>
      </c>
    </row>
    <row r="12" spans="1:3">
      <c r="A12" s="16">
        <v>868</v>
      </c>
      <c r="B12" s="28" t="s">
        <v>346</v>
      </c>
      <c r="C12" s="15">
        <v>0</v>
      </c>
    </row>
    <row r="13" spans="1:3">
      <c r="A13" s="16">
        <v>204</v>
      </c>
      <c r="B13" s="28" t="s">
        <v>332</v>
      </c>
      <c r="C13" s="15">
        <v>0</v>
      </c>
    </row>
    <row r="14" spans="1:3">
      <c r="A14" s="16">
        <v>841</v>
      </c>
      <c r="B14" s="28" t="s">
        <v>261</v>
      </c>
      <c r="C14" s="15">
        <v>4200</v>
      </c>
    </row>
    <row r="15" spans="1:3">
      <c r="A15" s="16">
        <v>41</v>
      </c>
      <c r="B15" s="28" t="s">
        <v>172</v>
      </c>
      <c r="C15" s="15">
        <v>0</v>
      </c>
    </row>
    <row r="16" spans="1:3">
      <c r="A16" s="16">
        <v>6000</v>
      </c>
      <c r="B16" s="28" t="s">
        <v>70</v>
      </c>
      <c r="C16" s="15">
        <v>0</v>
      </c>
    </row>
    <row r="17" spans="1:3">
      <c r="A17" s="16">
        <v>697</v>
      </c>
      <c r="B17" s="28" t="s">
        <v>21</v>
      </c>
      <c r="C17" s="15">
        <v>0</v>
      </c>
    </row>
    <row r="18" spans="1:3">
      <c r="A18" s="16">
        <v>698</v>
      </c>
      <c r="B18" s="28" t="s">
        <v>189</v>
      </c>
      <c r="C18" s="15">
        <v>0</v>
      </c>
    </row>
    <row r="19" spans="1:3">
      <c r="A19" s="16">
        <v>2043</v>
      </c>
      <c r="B19" s="28" t="s">
        <v>191</v>
      </c>
      <c r="C19" s="15">
        <v>0</v>
      </c>
    </row>
    <row r="20" spans="1:3">
      <c r="A20" s="16">
        <v>317</v>
      </c>
      <c r="B20" s="28" t="s">
        <v>230</v>
      </c>
      <c r="C20" s="15">
        <v>0</v>
      </c>
    </row>
    <row r="21" spans="1:3">
      <c r="A21" s="16">
        <v>373</v>
      </c>
      <c r="B21" s="28" t="s">
        <v>67</v>
      </c>
      <c r="C21" s="15">
        <v>4597.5</v>
      </c>
    </row>
    <row r="22" spans="1:3">
      <c r="A22" s="16">
        <v>877</v>
      </c>
      <c r="B22" s="28" t="s">
        <v>152</v>
      </c>
      <c r="C22" s="15">
        <v>0</v>
      </c>
    </row>
    <row r="23" spans="1:3">
      <c r="A23" s="16">
        <v>800</v>
      </c>
      <c r="B23" s="28" t="s">
        <v>239</v>
      </c>
      <c r="C23" s="15">
        <v>0</v>
      </c>
    </row>
    <row r="24" spans="1:3">
      <c r="A24" s="16">
        <v>288</v>
      </c>
      <c r="B24" s="28" t="s">
        <v>46</v>
      </c>
      <c r="C24" s="15">
        <v>0</v>
      </c>
    </row>
    <row r="25" spans="1:3">
      <c r="A25" s="16">
        <v>200</v>
      </c>
      <c r="B25" s="28" t="s">
        <v>175</v>
      </c>
      <c r="C25" s="15">
        <v>0</v>
      </c>
    </row>
    <row r="26" spans="1:3">
      <c r="A26" s="16">
        <v>326</v>
      </c>
      <c r="B26" s="28" t="s">
        <v>18</v>
      </c>
      <c r="C26" s="15">
        <v>0</v>
      </c>
    </row>
    <row r="27" spans="1:3">
      <c r="A27" s="16">
        <v>252</v>
      </c>
      <c r="B27" s="28" t="s">
        <v>195</v>
      </c>
      <c r="C27" s="15">
        <v>0</v>
      </c>
    </row>
    <row r="28" spans="1:3">
      <c r="A28" s="16">
        <v>386</v>
      </c>
      <c r="B28" s="28" t="s">
        <v>194</v>
      </c>
      <c r="C28" s="15">
        <v>0</v>
      </c>
    </row>
    <row r="29" spans="1:3">
      <c r="A29" s="16">
        <v>418</v>
      </c>
      <c r="B29" s="28" t="s">
        <v>69</v>
      </c>
      <c r="C29" s="15">
        <v>0</v>
      </c>
    </row>
    <row r="30" spans="1:3">
      <c r="A30" s="16">
        <v>9800</v>
      </c>
      <c r="B30" s="13" t="s">
        <v>343</v>
      </c>
      <c r="C30" s="15">
        <v>67.5</v>
      </c>
    </row>
    <row r="31" spans="1:3">
      <c r="A31" s="16">
        <v>389</v>
      </c>
      <c r="B31" s="28" t="s">
        <v>144</v>
      </c>
      <c r="C31" s="15">
        <v>1477.5</v>
      </c>
    </row>
    <row r="32" spans="1:3">
      <c r="A32" s="16">
        <v>617</v>
      </c>
      <c r="B32" s="28" t="s">
        <v>168</v>
      </c>
      <c r="C32" s="15">
        <v>0</v>
      </c>
    </row>
    <row r="33" spans="1:3">
      <c r="A33" s="16">
        <v>33</v>
      </c>
      <c r="B33" s="28" t="s">
        <v>86</v>
      </c>
      <c r="C33" s="15">
        <v>0</v>
      </c>
    </row>
    <row r="34" spans="1:3">
      <c r="A34" s="16">
        <v>628</v>
      </c>
      <c r="B34" s="28" t="s">
        <v>251</v>
      </c>
      <c r="C34" s="15">
        <v>0</v>
      </c>
    </row>
    <row r="35" spans="1:3">
      <c r="A35" s="16">
        <v>853</v>
      </c>
      <c r="B35" s="28" t="s">
        <v>178</v>
      </c>
      <c r="C35" s="15">
        <v>0</v>
      </c>
    </row>
    <row r="36" spans="1:3">
      <c r="A36" s="16">
        <v>872</v>
      </c>
      <c r="B36" s="28" t="s">
        <v>347</v>
      </c>
      <c r="C36" s="15">
        <v>0</v>
      </c>
    </row>
    <row r="37" spans="1:3">
      <c r="A37" s="16">
        <v>379</v>
      </c>
      <c r="B37" s="28" t="s">
        <v>201</v>
      </c>
      <c r="C37" s="15">
        <v>0</v>
      </c>
    </row>
    <row r="38" spans="1:3">
      <c r="A38" s="16">
        <v>683</v>
      </c>
      <c r="B38" s="28" t="s">
        <v>235</v>
      </c>
      <c r="C38" s="15">
        <v>0</v>
      </c>
    </row>
    <row r="39" spans="1:3">
      <c r="A39" s="16">
        <v>870</v>
      </c>
      <c r="B39" s="28" t="s">
        <v>288</v>
      </c>
      <c r="C39" s="15">
        <v>0</v>
      </c>
    </row>
    <row r="40" spans="1:3">
      <c r="A40" s="16">
        <v>50</v>
      </c>
      <c r="B40" s="28" t="s">
        <v>216</v>
      </c>
      <c r="C40" s="15">
        <v>0</v>
      </c>
    </row>
    <row r="41" spans="1:3">
      <c r="A41" s="16">
        <v>2018</v>
      </c>
      <c r="B41" s="28" t="s">
        <v>167</v>
      </c>
      <c r="C41" s="15">
        <v>0</v>
      </c>
    </row>
    <row r="42" spans="1:3">
      <c r="A42" s="16">
        <v>173</v>
      </c>
      <c r="B42" s="28" t="s">
        <v>150</v>
      </c>
      <c r="C42" s="15">
        <v>0</v>
      </c>
    </row>
    <row r="43" spans="1:3">
      <c r="A43" s="16">
        <v>207</v>
      </c>
      <c r="B43" s="28" t="s">
        <v>35</v>
      </c>
      <c r="C43" s="15">
        <v>0</v>
      </c>
    </row>
    <row r="44" spans="1:3">
      <c r="A44" s="16">
        <v>360</v>
      </c>
      <c r="B44" s="28" t="s">
        <v>231</v>
      </c>
      <c r="C44" s="15">
        <v>0</v>
      </c>
    </row>
    <row r="45" spans="1:3">
      <c r="A45" s="16">
        <v>1077</v>
      </c>
      <c r="B45" s="28" t="s">
        <v>151</v>
      </c>
      <c r="C45" s="15">
        <v>0</v>
      </c>
    </row>
    <row r="46" spans="1:3">
      <c r="A46" s="16">
        <v>627</v>
      </c>
      <c r="B46" s="28" t="s">
        <v>267</v>
      </c>
      <c r="C46" s="15">
        <v>0</v>
      </c>
    </row>
    <row r="47" spans="1:3">
      <c r="A47" s="16">
        <v>346</v>
      </c>
      <c r="B47" s="28" t="s">
        <v>170</v>
      </c>
      <c r="C47" s="15">
        <v>0</v>
      </c>
    </row>
    <row r="48" spans="1:3">
      <c r="A48" s="16">
        <v>225</v>
      </c>
      <c r="B48" s="28" t="s">
        <v>61</v>
      </c>
      <c r="C48" s="15">
        <v>0</v>
      </c>
    </row>
    <row r="49" spans="1:3">
      <c r="A49" s="16">
        <v>239</v>
      </c>
      <c r="B49" s="28" t="s">
        <v>145</v>
      </c>
      <c r="C49" s="15">
        <v>0</v>
      </c>
    </row>
    <row r="50" spans="1:3">
      <c r="A50" s="16">
        <v>734</v>
      </c>
      <c r="B50" s="28" t="s">
        <v>163</v>
      </c>
      <c r="C50" s="15">
        <v>0</v>
      </c>
    </row>
    <row r="51" spans="1:3">
      <c r="A51" s="16">
        <v>144</v>
      </c>
      <c r="B51" s="28" t="s">
        <v>199</v>
      </c>
      <c r="C51" s="15">
        <v>0</v>
      </c>
    </row>
    <row r="52" spans="1:3">
      <c r="A52" s="16">
        <v>72</v>
      </c>
      <c r="B52" s="28" t="s">
        <v>95</v>
      </c>
      <c r="C52" s="15">
        <v>4312.5</v>
      </c>
    </row>
    <row r="53" spans="1:3">
      <c r="A53" s="16">
        <v>218</v>
      </c>
      <c r="B53" s="28" t="s">
        <v>202</v>
      </c>
      <c r="C53" s="15">
        <v>0</v>
      </c>
    </row>
    <row r="54" spans="1:3">
      <c r="A54" s="16">
        <v>541</v>
      </c>
      <c r="B54" s="28" t="s">
        <v>333</v>
      </c>
      <c r="C54" s="15">
        <v>0</v>
      </c>
    </row>
    <row r="55" spans="1:3">
      <c r="A55" s="16">
        <v>842</v>
      </c>
      <c r="B55" s="28" t="s">
        <v>209</v>
      </c>
      <c r="C55" s="15">
        <v>0</v>
      </c>
    </row>
    <row r="56" spans="1:3">
      <c r="A56" s="21">
        <v>494</v>
      </c>
      <c r="B56" s="14" t="s">
        <v>334</v>
      </c>
      <c r="C56" s="15">
        <v>0</v>
      </c>
    </row>
    <row r="57" spans="1:3">
      <c r="A57" s="16">
        <v>738</v>
      </c>
      <c r="B57" s="28" t="s">
        <v>232</v>
      </c>
      <c r="C57" s="15">
        <v>0</v>
      </c>
    </row>
    <row r="58" spans="1:3">
      <c r="A58" s="16">
        <v>675</v>
      </c>
      <c r="B58" s="28" t="s">
        <v>217</v>
      </c>
      <c r="C58" s="15">
        <v>0</v>
      </c>
    </row>
    <row r="59" spans="1:3">
      <c r="A59" s="16">
        <v>191</v>
      </c>
      <c r="B59" s="28" t="s">
        <v>190</v>
      </c>
      <c r="C59" s="15">
        <v>0</v>
      </c>
    </row>
    <row r="60" spans="1:3">
      <c r="A60" s="16">
        <v>9700</v>
      </c>
      <c r="B60" s="28" t="s">
        <v>37</v>
      </c>
      <c r="C60" s="15">
        <v>0</v>
      </c>
    </row>
    <row r="61" spans="1:3">
      <c r="A61" s="16">
        <v>434</v>
      </c>
      <c r="B61" s="28" t="s">
        <v>237</v>
      </c>
      <c r="C61" s="15">
        <v>0</v>
      </c>
    </row>
    <row r="62" spans="1:3">
      <c r="A62" s="16">
        <v>377</v>
      </c>
      <c r="B62" s="28" t="s">
        <v>213</v>
      </c>
      <c r="C62" s="15">
        <v>0</v>
      </c>
    </row>
    <row r="63" spans="1:3">
      <c r="A63" s="16">
        <v>423</v>
      </c>
      <c r="B63" s="28" t="s">
        <v>148</v>
      </c>
      <c r="C63" s="15">
        <v>0</v>
      </c>
    </row>
    <row r="64" spans="1:3">
      <c r="A64" s="16">
        <v>6400</v>
      </c>
      <c r="B64" s="28" t="s">
        <v>317</v>
      </c>
      <c r="C64" s="15">
        <v>0</v>
      </c>
    </row>
    <row r="65" spans="1:3">
      <c r="A65" s="16">
        <v>9300</v>
      </c>
      <c r="B65" s="28" t="s">
        <v>155</v>
      </c>
      <c r="C65" s="15">
        <v>0</v>
      </c>
    </row>
    <row r="66" spans="1:3">
      <c r="A66" s="16">
        <v>1290</v>
      </c>
      <c r="B66" s="28" t="s">
        <v>245</v>
      </c>
      <c r="C66" s="15">
        <v>0</v>
      </c>
    </row>
    <row r="67" spans="1:3">
      <c r="A67" s="16">
        <v>235</v>
      </c>
      <c r="B67" s="28" t="s">
        <v>256</v>
      </c>
      <c r="C67" s="15">
        <v>0</v>
      </c>
    </row>
    <row r="68" spans="1:3">
      <c r="A68" s="16">
        <v>717</v>
      </c>
      <c r="B68" s="28" t="s">
        <v>14</v>
      </c>
      <c r="C68" s="15">
        <v>0</v>
      </c>
    </row>
    <row r="69" spans="1:3">
      <c r="A69" s="16">
        <v>205</v>
      </c>
      <c r="B69" s="28" t="s">
        <v>160</v>
      </c>
      <c r="C69" s="15">
        <v>0</v>
      </c>
    </row>
    <row r="70" spans="1:3">
      <c r="A70" s="16">
        <v>6500</v>
      </c>
      <c r="B70" s="28" t="s">
        <v>84</v>
      </c>
      <c r="C70" s="15">
        <v>0</v>
      </c>
    </row>
    <row r="71" spans="1:3">
      <c r="A71" s="16">
        <v>6600</v>
      </c>
      <c r="B71" s="28" t="s">
        <v>335</v>
      </c>
      <c r="C71" s="15">
        <v>0</v>
      </c>
    </row>
    <row r="72" spans="1:3">
      <c r="A72" s="16">
        <v>662</v>
      </c>
      <c r="B72" s="28" t="s">
        <v>12</v>
      </c>
      <c r="C72" s="15">
        <v>0</v>
      </c>
    </row>
    <row r="73" spans="1:3">
      <c r="A73" s="16">
        <v>115</v>
      </c>
      <c r="B73" s="28" t="s">
        <v>265</v>
      </c>
      <c r="C73" s="15">
        <v>0</v>
      </c>
    </row>
    <row r="74" spans="1:3">
      <c r="A74" s="16">
        <v>355</v>
      </c>
      <c r="B74" s="28" t="s">
        <v>214</v>
      </c>
      <c r="C74" s="15">
        <v>0</v>
      </c>
    </row>
    <row r="75" spans="1:3">
      <c r="A75" s="16">
        <v>219</v>
      </c>
      <c r="B75" s="28" t="s">
        <v>22</v>
      </c>
      <c r="C75" s="15">
        <v>0</v>
      </c>
    </row>
    <row r="76" spans="1:3">
      <c r="A76" s="16">
        <v>162</v>
      </c>
      <c r="B76" s="28" t="s">
        <v>44</v>
      </c>
      <c r="C76" s="15">
        <v>0</v>
      </c>
    </row>
    <row r="77" spans="1:3">
      <c r="A77" s="16">
        <v>807</v>
      </c>
      <c r="B77" s="28" t="s">
        <v>162</v>
      </c>
      <c r="C77" s="15">
        <v>0</v>
      </c>
    </row>
    <row r="78" spans="1:3">
      <c r="A78" s="16">
        <v>422</v>
      </c>
      <c r="B78" s="28" t="s">
        <v>23</v>
      </c>
      <c r="C78" s="15">
        <v>0</v>
      </c>
    </row>
    <row r="79" spans="1:3">
      <c r="A79" s="16">
        <v>1247</v>
      </c>
      <c r="B79" s="28" t="s">
        <v>85</v>
      </c>
      <c r="C79" s="15">
        <v>0</v>
      </c>
    </row>
    <row r="80" spans="1:3">
      <c r="A80" s="16">
        <v>2730</v>
      </c>
      <c r="B80" s="28" t="s">
        <v>336</v>
      </c>
      <c r="C80" s="15">
        <v>0</v>
      </c>
    </row>
    <row r="81" spans="1:3">
      <c r="A81" s="16">
        <v>2720</v>
      </c>
      <c r="B81" s="28" t="s">
        <v>208</v>
      </c>
      <c r="C81" s="15">
        <v>0</v>
      </c>
    </row>
    <row r="82" spans="1:3">
      <c r="A82" s="16">
        <v>758</v>
      </c>
      <c r="B82" s="28" t="s">
        <v>62</v>
      </c>
      <c r="C82" s="15">
        <v>0</v>
      </c>
    </row>
    <row r="83" spans="1:3">
      <c r="A83" s="16">
        <v>753</v>
      </c>
      <c r="B83" s="28" t="s">
        <v>176</v>
      </c>
      <c r="C83" s="15">
        <v>0</v>
      </c>
    </row>
    <row r="84" spans="1:3">
      <c r="A84" s="16">
        <v>417</v>
      </c>
      <c r="B84" s="28" t="s">
        <v>166</v>
      </c>
      <c r="C84" s="15">
        <v>0</v>
      </c>
    </row>
    <row r="85" spans="1:3">
      <c r="A85" s="16">
        <v>183</v>
      </c>
      <c r="B85" s="28" t="s">
        <v>43</v>
      </c>
      <c r="C85" s="15">
        <v>0</v>
      </c>
    </row>
    <row r="86" spans="1:3">
      <c r="A86" s="16">
        <v>180</v>
      </c>
      <c r="B86" s="28" t="s">
        <v>247</v>
      </c>
      <c r="C86" s="15">
        <v>0</v>
      </c>
    </row>
    <row r="87" spans="1:3">
      <c r="A87" s="16">
        <v>633</v>
      </c>
      <c r="B87" s="28" t="s">
        <v>337</v>
      </c>
      <c r="C87" s="15">
        <v>0</v>
      </c>
    </row>
    <row r="88" spans="1:3">
      <c r="A88" s="16">
        <v>427</v>
      </c>
      <c r="B88" s="28" t="s">
        <v>238</v>
      </c>
      <c r="C88" s="15">
        <v>0</v>
      </c>
    </row>
    <row r="89" spans="1:3">
      <c r="A89" s="16">
        <v>310</v>
      </c>
      <c r="B89" s="28" t="s">
        <v>99</v>
      </c>
      <c r="C89" s="15">
        <v>0</v>
      </c>
    </row>
    <row r="90" spans="1:3">
      <c r="A90" s="16">
        <v>582</v>
      </c>
      <c r="B90" s="28" t="s">
        <v>181</v>
      </c>
      <c r="C90" s="15">
        <v>0</v>
      </c>
    </row>
    <row r="91" spans="1:3">
      <c r="A91" s="16">
        <v>187</v>
      </c>
      <c r="B91" s="28" t="s">
        <v>29</v>
      </c>
      <c r="C91" s="15">
        <v>0</v>
      </c>
    </row>
    <row r="92" spans="1:3">
      <c r="A92" s="16">
        <v>217</v>
      </c>
      <c r="B92" s="28" t="s">
        <v>24</v>
      </c>
      <c r="C92" s="15">
        <v>0</v>
      </c>
    </row>
    <row r="93" spans="1:3">
      <c r="A93" s="16">
        <v>190</v>
      </c>
      <c r="B93" s="28" t="s">
        <v>17</v>
      </c>
      <c r="C93" s="15">
        <v>0</v>
      </c>
    </row>
    <row r="94" spans="1:3">
      <c r="A94" s="16">
        <v>193</v>
      </c>
      <c r="B94" s="28" t="s">
        <v>16</v>
      </c>
      <c r="C94" s="15">
        <v>0</v>
      </c>
    </row>
    <row r="95" spans="1:3">
      <c r="A95" s="16">
        <v>233</v>
      </c>
      <c r="B95" s="28" t="s">
        <v>19</v>
      </c>
      <c r="C95" s="15">
        <v>0</v>
      </c>
    </row>
    <row r="96" spans="1:3">
      <c r="A96" s="16">
        <v>168</v>
      </c>
      <c r="B96" s="28" t="s">
        <v>173</v>
      </c>
      <c r="C96" s="15">
        <v>0</v>
      </c>
    </row>
    <row r="97" spans="1:3">
      <c r="A97" s="16">
        <v>170</v>
      </c>
      <c r="B97" s="28" t="s">
        <v>165</v>
      </c>
      <c r="C97" s="15">
        <v>0</v>
      </c>
    </row>
    <row r="98" spans="1:3">
      <c r="A98" s="16">
        <v>387</v>
      </c>
      <c r="B98" s="28" t="s">
        <v>33</v>
      </c>
      <c r="C98" s="15">
        <v>937.5</v>
      </c>
    </row>
    <row r="99" spans="1:3">
      <c r="A99" s="16">
        <v>98</v>
      </c>
      <c r="B99" s="28" t="s">
        <v>36</v>
      </c>
      <c r="C99" s="15">
        <v>0</v>
      </c>
    </row>
    <row r="100" spans="1:3">
      <c r="A100" s="16">
        <v>316</v>
      </c>
      <c r="B100" s="28" t="s">
        <v>221</v>
      </c>
      <c r="C100" s="15">
        <v>0</v>
      </c>
    </row>
    <row r="101" spans="1:3">
      <c r="A101" s="16">
        <v>6900</v>
      </c>
      <c r="B101" s="28" t="s">
        <v>259</v>
      </c>
      <c r="C101" s="15">
        <v>0</v>
      </c>
    </row>
    <row r="102" spans="1:3">
      <c r="A102" s="16">
        <v>249</v>
      </c>
      <c r="B102" s="28" t="s">
        <v>224</v>
      </c>
      <c r="C102" s="15">
        <v>0</v>
      </c>
    </row>
    <row r="103" spans="1:3">
      <c r="A103" s="16">
        <v>189</v>
      </c>
      <c r="B103" s="28" t="s">
        <v>41</v>
      </c>
      <c r="C103" s="15">
        <v>0</v>
      </c>
    </row>
    <row r="104" spans="1:3">
      <c r="A104" s="16">
        <v>634</v>
      </c>
      <c r="B104" s="28" t="s">
        <v>262</v>
      </c>
      <c r="C104" s="15">
        <v>0</v>
      </c>
    </row>
    <row r="105" spans="1:3">
      <c r="A105" s="16">
        <v>654</v>
      </c>
      <c r="B105" s="28" t="s">
        <v>282</v>
      </c>
      <c r="C105" s="15">
        <v>0</v>
      </c>
    </row>
    <row r="106" spans="1:3">
      <c r="A106" s="16">
        <v>267</v>
      </c>
      <c r="B106" s="28" t="s">
        <v>182</v>
      </c>
      <c r="C106" s="15">
        <v>0</v>
      </c>
    </row>
    <row r="107" spans="1:3">
      <c r="A107" s="16">
        <v>580</v>
      </c>
      <c r="B107" s="28" t="s">
        <v>192</v>
      </c>
      <c r="C107" s="15">
        <v>0</v>
      </c>
    </row>
    <row r="108" spans="1:3">
      <c r="A108" s="16">
        <v>715</v>
      </c>
      <c r="B108" s="28" t="s">
        <v>169</v>
      </c>
      <c r="C108" s="15">
        <v>0</v>
      </c>
    </row>
    <row r="109" spans="1:3">
      <c r="A109" s="16">
        <v>7000</v>
      </c>
      <c r="B109" s="28" t="s">
        <v>184</v>
      </c>
      <c r="C109" s="15">
        <v>0</v>
      </c>
    </row>
    <row r="110" spans="1:3">
      <c r="A110" s="16">
        <v>1171</v>
      </c>
      <c r="B110" s="28" t="s">
        <v>183</v>
      </c>
      <c r="C110" s="15">
        <v>0</v>
      </c>
    </row>
    <row r="111" spans="1:3">
      <c r="A111" s="16">
        <v>2055</v>
      </c>
      <c r="B111" s="28" t="s">
        <v>210</v>
      </c>
      <c r="C111" s="15">
        <v>0</v>
      </c>
    </row>
    <row r="112" spans="1:3">
      <c r="A112" s="16">
        <v>689</v>
      </c>
      <c r="B112" s="28" t="s">
        <v>233</v>
      </c>
      <c r="C112" s="15">
        <v>0</v>
      </c>
    </row>
    <row r="113" spans="1:3">
      <c r="A113" s="16">
        <v>375</v>
      </c>
      <c r="B113" s="28" t="s">
        <v>220</v>
      </c>
      <c r="C113" s="15">
        <v>0</v>
      </c>
    </row>
    <row r="114" spans="1:3">
      <c r="A114" s="16">
        <v>722</v>
      </c>
      <c r="B114" s="28" t="s">
        <v>42</v>
      </c>
      <c r="C114" s="15">
        <v>0</v>
      </c>
    </row>
    <row r="115" spans="1:3">
      <c r="A115" s="16">
        <v>606</v>
      </c>
      <c r="B115" s="28" t="s">
        <v>228</v>
      </c>
      <c r="C115" s="15">
        <v>0</v>
      </c>
    </row>
    <row r="116" spans="1:3">
      <c r="A116" s="16">
        <v>1128</v>
      </c>
      <c r="B116" s="28" t="s">
        <v>229</v>
      </c>
      <c r="C116" s="15">
        <v>0</v>
      </c>
    </row>
    <row r="117" spans="1:3">
      <c r="A117" s="16">
        <v>649</v>
      </c>
      <c r="B117" s="28" t="s">
        <v>338</v>
      </c>
      <c r="C117" s="15">
        <v>0</v>
      </c>
    </row>
    <row r="118" spans="1:3">
      <c r="A118" s="16">
        <v>382</v>
      </c>
      <c r="B118" s="28" t="s">
        <v>98</v>
      </c>
      <c r="C118" s="15">
        <v>0</v>
      </c>
    </row>
    <row r="119" spans="1:3">
      <c r="A119" s="16">
        <v>197</v>
      </c>
      <c r="B119" s="28" t="s">
        <v>97</v>
      </c>
      <c r="C119" s="15">
        <v>4425</v>
      </c>
    </row>
    <row r="120" spans="1:3">
      <c r="A120" s="16">
        <v>694</v>
      </c>
      <c r="B120" s="28" t="s">
        <v>96</v>
      </c>
      <c r="C120" s="15">
        <v>0</v>
      </c>
    </row>
    <row r="121" spans="1:3">
      <c r="A121" s="16">
        <v>290</v>
      </c>
      <c r="B121" s="28" t="s">
        <v>53</v>
      </c>
      <c r="C121" s="15">
        <v>0</v>
      </c>
    </row>
    <row r="122" spans="1:3">
      <c r="A122" s="16">
        <v>344</v>
      </c>
      <c r="B122" s="28" t="s">
        <v>77</v>
      </c>
      <c r="C122" s="15">
        <v>0</v>
      </c>
    </row>
    <row r="123" spans="1:3">
      <c r="A123" s="16">
        <v>230</v>
      </c>
      <c r="B123" s="28" t="s">
        <v>40</v>
      </c>
      <c r="C123" s="15">
        <v>0</v>
      </c>
    </row>
    <row r="124" spans="1:3">
      <c r="A124" s="16">
        <v>648</v>
      </c>
      <c r="B124" s="28" t="s">
        <v>76</v>
      </c>
      <c r="C124" s="15">
        <v>0</v>
      </c>
    </row>
    <row r="125" spans="1:3">
      <c r="A125" s="16">
        <v>194</v>
      </c>
      <c r="B125" s="28" t="s">
        <v>174</v>
      </c>
      <c r="C125" s="15">
        <v>0</v>
      </c>
    </row>
    <row r="126" spans="1:3">
      <c r="A126" s="16">
        <v>213</v>
      </c>
      <c r="B126" s="28" t="s">
        <v>158</v>
      </c>
      <c r="C126" s="15">
        <v>0</v>
      </c>
    </row>
    <row r="127" spans="1:3">
      <c r="A127" s="16">
        <v>425</v>
      </c>
      <c r="B127" s="28" t="s">
        <v>47</v>
      </c>
      <c r="C127" s="15">
        <v>0</v>
      </c>
    </row>
    <row r="128" spans="1:3">
      <c r="A128" s="16">
        <v>312</v>
      </c>
      <c r="B128" s="28" t="s">
        <v>241</v>
      </c>
      <c r="C128" s="15">
        <v>0</v>
      </c>
    </row>
    <row r="129" spans="1:3">
      <c r="A129" s="16">
        <v>686</v>
      </c>
      <c r="B129" s="28" t="s">
        <v>28</v>
      </c>
      <c r="C129" s="15">
        <v>0</v>
      </c>
    </row>
    <row r="130" spans="1:3">
      <c r="A130" s="16">
        <v>858</v>
      </c>
      <c r="B130" s="28" t="s">
        <v>171</v>
      </c>
      <c r="C130" s="15">
        <v>0</v>
      </c>
    </row>
    <row r="131" spans="1:3">
      <c r="A131" s="16">
        <v>447</v>
      </c>
      <c r="B131" s="28" t="s">
        <v>65</v>
      </c>
      <c r="C131" s="15">
        <v>0</v>
      </c>
    </row>
    <row r="132" spans="1:3">
      <c r="A132" s="16">
        <v>449</v>
      </c>
      <c r="B132" s="28" t="s">
        <v>226</v>
      </c>
      <c r="C132" s="15">
        <v>0</v>
      </c>
    </row>
    <row r="133" spans="1:3">
      <c r="A133" s="16">
        <v>433</v>
      </c>
      <c r="B133" s="28" t="s">
        <v>211</v>
      </c>
      <c r="C133" s="15">
        <v>0</v>
      </c>
    </row>
    <row r="134" spans="1:3">
      <c r="A134" s="16">
        <v>705</v>
      </c>
      <c r="B134" s="28" t="s">
        <v>215</v>
      </c>
      <c r="C134" s="15">
        <v>0</v>
      </c>
    </row>
    <row r="135" spans="1:3">
      <c r="A135" s="16">
        <v>851</v>
      </c>
      <c r="B135" s="28" t="s">
        <v>45</v>
      </c>
      <c r="C135" s="15">
        <v>0</v>
      </c>
    </row>
    <row r="136" spans="1:3">
      <c r="A136" s="16">
        <v>359</v>
      </c>
      <c r="B136" s="28" t="s">
        <v>186</v>
      </c>
      <c r="C136" s="15">
        <v>0</v>
      </c>
    </row>
    <row r="137" spans="1:3">
      <c r="A137" s="16">
        <v>808</v>
      </c>
      <c r="B137" s="28" t="s">
        <v>212</v>
      </c>
      <c r="C137" s="15">
        <v>0</v>
      </c>
    </row>
    <row r="138" spans="1:3">
      <c r="A138" s="16">
        <v>769</v>
      </c>
      <c r="B138" s="28" t="s">
        <v>243</v>
      </c>
      <c r="C138" s="15">
        <v>0</v>
      </c>
    </row>
    <row r="139" spans="1:3">
      <c r="A139" s="16">
        <v>7400</v>
      </c>
      <c r="B139" s="28" t="s">
        <v>156</v>
      </c>
      <c r="C139" s="15">
        <v>0</v>
      </c>
    </row>
    <row r="140" spans="1:3">
      <c r="A140" s="16">
        <v>578</v>
      </c>
      <c r="B140" s="28" t="s">
        <v>348</v>
      </c>
      <c r="C140" s="15">
        <v>0</v>
      </c>
    </row>
    <row r="141" spans="1:3">
      <c r="A141" s="16">
        <v>610</v>
      </c>
      <c r="B141" s="28" t="s">
        <v>187</v>
      </c>
      <c r="C141" s="15">
        <v>0</v>
      </c>
    </row>
    <row r="142" spans="1:3">
      <c r="A142" s="16">
        <v>2035</v>
      </c>
      <c r="B142" s="28" t="s">
        <v>32</v>
      </c>
      <c r="C142" s="15">
        <v>0</v>
      </c>
    </row>
    <row r="143" spans="1:3">
      <c r="A143" s="16">
        <v>810</v>
      </c>
      <c r="B143" s="28" t="s">
        <v>207</v>
      </c>
      <c r="C143" s="15">
        <v>0</v>
      </c>
    </row>
    <row r="144" spans="1:3">
      <c r="A144" s="16">
        <v>837</v>
      </c>
      <c r="B144" s="28" t="s">
        <v>200</v>
      </c>
      <c r="C144" s="15">
        <v>0</v>
      </c>
    </row>
    <row r="145" spans="1:3">
      <c r="A145" s="16">
        <v>687</v>
      </c>
      <c r="B145" s="28" t="s">
        <v>234</v>
      </c>
      <c r="C145" s="15">
        <v>840</v>
      </c>
    </row>
    <row r="146" spans="1:3">
      <c r="A146" s="16">
        <v>74</v>
      </c>
      <c r="B146" s="28" t="s">
        <v>339</v>
      </c>
      <c r="C146" s="15">
        <v>0</v>
      </c>
    </row>
    <row r="147" spans="1:3">
      <c r="A147" s="16">
        <v>167</v>
      </c>
      <c r="B147" s="28" t="s">
        <v>149</v>
      </c>
      <c r="C147" s="15">
        <v>0</v>
      </c>
    </row>
    <row r="148" spans="1:3">
      <c r="A148" s="16">
        <v>289</v>
      </c>
      <c r="B148" s="28" t="s">
        <v>102</v>
      </c>
      <c r="C148" s="15">
        <v>0</v>
      </c>
    </row>
    <row r="149" spans="1:3">
      <c r="A149" s="16">
        <v>157</v>
      </c>
      <c r="B149" s="28" t="s">
        <v>25</v>
      </c>
      <c r="C149" s="15">
        <v>0</v>
      </c>
    </row>
    <row r="150" spans="1:3">
      <c r="A150" s="16">
        <v>1320</v>
      </c>
      <c r="B150" s="28" t="s">
        <v>340</v>
      </c>
      <c r="C150" s="15">
        <v>0</v>
      </c>
    </row>
    <row r="151" spans="1:3">
      <c r="A151" s="16">
        <v>426</v>
      </c>
      <c r="B151" s="28" t="s">
        <v>147</v>
      </c>
      <c r="C151" s="15">
        <v>0</v>
      </c>
    </row>
    <row r="152" spans="1:3">
      <c r="A152" s="16">
        <v>223</v>
      </c>
      <c r="B152" s="28" t="s">
        <v>66</v>
      </c>
      <c r="C152" s="15">
        <v>0</v>
      </c>
    </row>
    <row r="153" spans="1:3">
      <c r="A153" s="16">
        <v>139</v>
      </c>
      <c r="B153" s="28" t="s">
        <v>205</v>
      </c>
      <c r="C153" s="15">
        <v>0</v>
      </c>
    </row>
    <row r="154" spans="1:3">
      <c r="A154" s="16">
        <v>880</v>
      </c>
      <c r="B154" s="28" t="s">
        <v>198</v>
      </c>
      <c r="C154" s="15">
        <v>0</v>
      </c>
    </row>
    <row r="155" spans="1:3">
      <c r="A155" s="16">
        <v>871</v>
      </c>
      <c r="B155" s="28" t="s">
        <v>204</v>
      </c>
      <c r="C155" s="15">
        <v>0</v>
      </c>
    </row>
    <row r="156" spans="1:3">
      <c r="A156" s="16">
        <v>737</v>
      </c>
      <c r="B156" s="28" t="s">
        <v>344</v>
      </c>
      <c r="C156" s="15">
        <v>0</v>
      </c>
    </row>
    <row r="157" spans="1:3">
      <c r="A157" s="16">
        <v>773</v>
      </c>
      <c r="B157" s="28" t="s">
        <v>223</v>
      </c>
      <c r="C157" s="15">
        <v>202.5</v>
      </c>
    </row>
    <row r="158" spans="1:3">
      <c r="A158" s="16">
        <v>534</v>
      </c>
      <c r="B158" s="28" t="s">
        <v>263</v>
      </c>
      <c r="C158" s="15">
        <v>0</v>
      </c>
    </row>
    <row r="159" spans="1:3">
      <c r="A159" s="16">
        <v>637</v>
      </c>
      <c r="B159" s="28" t="s">
        <v>341</v>
      </c>
      <c r="C159" s="15">
        <v>0</v>
      </c>
    </row>
    <row r="160" spans="1:3">
      <c r="A160" s="16">
        <v>53</v>
      </c>
      <c r="B160" s="28" t="s">
        <v>342</v>
      </c>
      <c r="C160" s="15">
        <v>0</v>
      </c>
    </row>
    <row r="161" spans="1:3">
      <c r="A161" s="16">
        <v>537</v>
      </c>
      <c r="B161" s="28" t="s">
        <v>242</v>
      </c>
      <c r="C161" s="15">
        <v>0</v>
      </c>
    </row>
    <row r="162" spans="1:3">
      <c r="A162" s="16">
        <v>767</v>
      </c>
      <c r="B162" s="28" t="s">
        <v>38</v>
      </c>
      <c r="C162" s="15">
        <v>0</v>
      </c>
    </row>
    <row r="163" spans="1:3">
      <c r="A163" s="16">
        <v>7800</v>
      </c>
      <c r="B163" s="28" t="s">
        <v>63</v>
      </c>
      <c r="C163" s="15">
        <v>0</v>
      </c>
    </row>
    <row r="164" spans="1:3">
      <c r="A164" s="16">
        <v>171</v>
      </c>
      <c r="B164" s="28" t="s">
        <v>188</v>
      </c>
      <c r="C164" s="15">
        <v>0</v>
      </c>
    </row>
    <row r="165" spans="1:3">
      <c r="A165" s="16">
        <v>7900</v>
      </c>
      <c r="B165" s="28" t="s">
        <v>203</v>
      </c>
      <c r="C165" s="15">
        <v>0</v>
      </c>
    </row>
    <row r="166" spans="1:3">
      <c r="A166" s="16">
        <v>198</v>
      </c>
      <c r="B166" s="28" t="s">
        <v>15</v>
      </c>
      <c r="C166" s="15">
        <v>0</v>
      </c>
    </row>
    <row r="167" spans="1:3">
      <c r="A167" s="16">
        <v>276</v>
      </c>
      <c r="B167" s="28" t="s">
        <v>39</v>
      </c>
      <c r="C167" s="15">
        <v>0</v>
      </c>
    </row>
    <row r="168" spans="1:3">
      <c r="A168" s="16">
        <v>1148</v>
      </c>
      <c r="B168" s="28" t="s">
        <v>180</v>
      </c>
      <c r="C168" s="15">
        <v>0</v>
      </c>
    </row>
    <row r="169" spans="1:3">
      <c r="A169" s="16">
        <v>612</v>
      </c>
      <c r="B169" s="28" t="s">
        <v>236</v>
      </c>
      <c r="C169" s="15">
        <v>0</v>
      </c>
    </row>
    <row r="170" spans="1:3">
      <c r="A170" s="16">
        <v>195</v>
      </c>
      <c r="B170" s="28" t="s">
        <v>26</v>
      </c>
      <c r="C170" s="15">
        <v>0</v>
      </c>
    </row>
    <row r="171" spans="1:3">
      <c r="A171" s="16">
        <v>638</v>
      </c>
      <c r="B171" s="28" t="s">
        <v>244</v>
      </c>
      <c r="C171" s="15">
        <v>315</v>
      </c>
    </row>
    <row r="172" spans="1:3">
      <c r="A172" s="16">
        <v>2640</v>
      </c>
      <c r="B172" s="28" t="s">
        <v>227</v>
      </c>
      <c r="C172" s="15">
        <v>0</v>
      </c>
    </row>
    <row r="173" spans="1:3">
      <c r="A173" s="16">
        <v>444</v>
      </c>
      <c r="B173" s="28" t="s">
        <v>157</v>
      </c>
      <c r="C173" s="15">
        <v>0</v>
      </c>
    </row>
    <row r="174" spans="1:3">
      <c r="A174" s="16">
        <v>616</v>
      </c>
      <c r="B174" s="28" t="s">
        <v>225</v>
      </c>
      <c r="C174" s="15">
        <v>0</v>
      </c>
    </row>
    <row r="175" spans="1:3">
      <c r="A175" s="16">
        <v>206</v>
      </c>
      <c r="B175" s="28" t="s">
        <v>31</v>
      </c>
      <c r="C175" s="15">
        <v>0</v>
      </c>
    </row>
    <row r="176" spans="1:3">
      <c r="A176" s="16">
        <v>735</v>
      </c>
      <c r="B176" s="28" t="s">
        <v>164</v>
      </c>
      <c r="C176" s="15">
        <v>0</v>
      </c>
    </row>
    <row r="177" spans="1:3">
      <c r="A177" s="16">
        <v>8500</v>
      </c>
      <c r="B177" s="28" t="s">
        <v>185</v>
      </c>
      <c r="C177" s="15">
        <v>0</v>
      </c>
    </row>
    <row r="178" spans="1:3">
      <c r="A178" s="16">
        <v>8600</v>
      </c>
      <c r="B178" s="28" t="s">
        <v>206</v>
      </c>
      <c r="C178" s="15">
        <v>0</v>
      </c>
    </row>
    <row r="179" spans="1:3">
      <c r="A179" s="16">
        <v>184</v>
      </c>
      <c r="B179" s="28" t="s">
        <v>154</v>
      </c>
      <c r="C179" s="15">
        <v>0</v>
      </c>
    </row>
    <row r="180" spans="1:3">
      <c r="A180" s="16">
        <v>2650</v>
      </c>
      <c r="B180" s="28" t="s">
        <v>219</v>
      </c>
      <c r="C180" s="15">
        <v>0</v>
      </c>
    </row>
    <row r="181" spans="1:3">
      <c r="A181" s="16">
        <v>127</v>
      </c>
      <c r="B181" s="28" t="s">
        <v>218</v>
      </c>
      <c r="C181" s="15">
        <v>0</v>
      </c>
    </row>
    <row r="182" spans="1:3">
      <c r="A182" s="16">
        <v>8700</v>
      </c>
      <c r="B182" s="28" t="s">
        <v>34</v>
      </c>
      <c r="C182" s="15">
        <v>0</v>
      </c>
    </row>
    <row r="183" spans="1:3">
      <c r="A183" s="16">
        <v>247</v>
      </c>
      <c r="B183" s="28" t="s">
        <v>197</v>
      </c>
      <c r="C183" s="15">
        <v>3517.5</v>
      </c>
    </row>
    <row r="184" spans="1:3">
      <c r="A184" s="16">
        <v>284</v>
      </c>
      <c r="B184" s="28" t="s">
        <v>58</v>
      </c>
      <c r="C184" s="15">
        <v>0</v>
      </c>
    </row>
    <row r="185" spans="1:3">
      <c r="A185" s="16">
        <v>327</v>
      </c>
      <c r="B185" s="28" t="s">
        <v>222</v>
      </c>
      <c r="C185" s="15">
        <v>0</v>
      </c>
    </row>
    <row r="186" spans="1:3">
      <c r="A186" s="16">
        <v>2008</v>
      </c>
      <c r="B186" s="28" t="s">
        <v>100</v>
      </c>
      <c r="C186" s="15">
        <v>0</v>
      </c>
    </row>
    <row r="187" spans="1:3">
      <c r="A187" s="16">
        <v>2015</v>
      </c>
      <c r="B187" s="28" t="s">
        <v>240</v>
      </c>
      <c r="C187" s="15">
        <v>0</v>
      </c>
    </row>
    <row r="188" spans="1:3">
      <c r="A188" s="16">
        <v>232</v>
      </c>
      <c r="B188" s="28" t="s">
        <v>161</v>
      </c>
      <c r="C188" s="15">
        <v>0</v>
      </c>
    </row>
    <row r="189" spans="1:3">
      <c r="A189" s="16">
        <v>661</v>
      </c>
      <c r="B189" s="28" t="s">
        <v>266</v>
      </c>
      <c r="C189" s="15">
        <v>0</v>
      </c>
    </row>
    <row r="190" spans="1:3">
      <c r="A190" s="16">
        <v>5000</v>
      </c>
      <c r="B190" s="28" t="s">
        <v>196</v>
      </c>
      <c r="C190" s="15">
        <v>0</v>
      </c>
    </row>
    <row r="191" spans="1:3">
      <c r="A191" s="16">
        <v>287</v>
      </c>
      <c r="B191" s="28" t="s">
        <v>159</v>
      </c>
      <c r="C191" s="15">
        <v>0</v>
      </c>
    </row>
    <row r="192" spans="1:3">
      <c r="A192" s="16">
        <v>154</v>
      </c>
      <c r="B192" s="28" t="s">
        <v>59</v>
      </c>
      <c r="C192" s="15">
        <v>0</v>
      </c>
    </row>
    <row r="193" spans="1:3">
      <c r="A193" s="16">
        <v>2003</v>
      </c>
      <c r="B193" s="28" t="s">
        <v>90</v>
      </c>
      <c r="C193" s="15">
        <v>0</v>
      </c>
    </row>
    <row r="194" spans="1:3">
      <c r="A194" s="16">
        <v>2002</v>
      </c>
      <c r="B194" s="28" t="s">
        <v>264</v>
      </c>
      <c r="C194" s="15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657CC-B82F-42BB-A2DB-BB2351C4E51B}">
  <sheetPr>
    <tabColor rgb="FFFFFF00"/>
  </sheetPr>
  <dimension ref="A1:R58"/>
  <sheetViews>
    <sheetView rightToLeft="1" workbookViewId="0"/>
  </sheetViews>
  <sheetFormatPr defaultRowHeight="14.5"/>
  <cols>
    <col min="1" max="1" width="15.36328125" style="28" bestFit="1" customWidth="1"/>
    <col min="2" max="2" width="8.453125" bestFit="1" customWidth="1"/>
    <col min="3" max="3" width="9.08984375" bestFit="1" customWidth="1"/>
    <col min="4" max="4" width="10.453125" customWidth="1"/>
    <col min="6" max="6" width="10.453125" bestFit="1" customWidth="1"/>
    <col min="7" max="7" width="12" bestFit="1" customWidth="1"/>
    <col min="8" max="8" width="12.90625" customWidth="1"/>
    <col min="9" max="9" width="12" bestFit="1" customWidth="1"/>
    <col min="10" max="10" width="10" bestFit="1" customWidth="1"/>
    <col min="11" max="11" width="10.90625" customWidth="1"/>
    <col min="12" max="12" width="10.6328125" customWidth="1"/>
    <col min="13" max="13" width="11.90625" customWidth="1"/>
    <col min="14" max="14" width="9.08984375" customWidth="1"/>
    <col min="16" max="16" width="8.90625" customWidth="1"/>
    <col min="17" max="17" width="9.90625" customWidth="1"/>
    <col min="18" max="18" width="10" bestFit="1" customWidth="1"/>
  </cols>
  <sheetData>
    <row r="1" spans="1:18" s="50" customFormat="1" ht="29">
      <c r="A1" s="51" t="s">
        <v>327</v>
      </c>
      <c r="B1" s="51" t="s">
        <v>386</v>
      </c>
      <c r="C1" s="51" t="s">
        <v>387</v>
      </c>
      <c r="D1" s="51" t="s">
        <v>388</v>
      </c>
      <c r="E1" s="51" t="s">
        <v>389</v>
      </c>
      <c r="F1" s="51" t="s">
        <v>390</v>
      </c>
      <c r="G1" s="51" t="s">
        <v>391</v>
      </c>
      <c r="H1" s="51" t="s">
        <v>392</v>
      </c>
      <c r="I1" s="51" t="s">
        <v>393</v>
      </c>
      <c r="J1" s="51" t="s">
        <v>394</v>
      </c>
      <c r="K1" s="51" t="s">
        <v>395</v>
      </c>
      <c r="L1" s="51" t="s">
        <v>396</v>
      </c>
      <c r="M1" s="51" t="s">
        <v>397</v>
      </c>
      <c r="N1" s="51" t="s">
        <v>398</v>
      </c>
      <c r="O1" s="51" t="s">
        <v>399</v>
      </c>
      <c r="P1" s="51" t="s">
        <v>400</v>
      </c>
      <c r="Q1" s="51" t="s">
        <v>401</v>
      </c>
      <c r="R1" s="51" t="s">
        <v>402</v>
      </c>
    </row>
    <row r="2" spans="1:18">
      <c r="A2" s="52" t="s">
        <v>179</v>
      </c>
      <c r="B2" s="53">
        <f>VLOOKUP(A2,'מועצות-גזם-הדרים'!A:B,2,0)</f>
        <v>266.75500000000005</v>
      </c>
      <c r="C2" s="53">
        <f>VLOOKUP(A2,'מועצות-גזם-מטעים'!A:B,2,0)</f>
        <v>0</v>
      </c>
      <c r="D2" s="53">
        <f>VLOOKUP(A2,'מועצות-גזם-ירקות'!A:B,2,0)</f>
        <v>271.00000000000006</v>
      </c>
      <c r="E2" s="53">
        <f>VLOOKUP(A2,'מועצות-גזם-פרחים'!A:B,2,0)</f>
        <v>2.8</v>
      </c>
      <c r="F2" s="53">
        <f>VLOOKUP(A2,'מועצות-גדמים-הדרים'!A:B,2,0)</f>
        <v>344.2</v>
      </c>
      <c r="G2" s="53">
        <f>VLOOKUP(A2,'מועצות-גדמים-מטעים'!A:B,2,0)</f>
        <v>0</v>
      </c>
      <c r="H2" s="53">
        <f>VLOOKUP(A2,'מועצות-פלסטיק-ירקות ופרחים'!A:B,2,0)</f>
        <v>67.458840000000038</v>
      </c>
      <c r="I2" s="53">
        <f>VLOOKUP(A2,'מועצות-פסדים-רפת'!A:C,2,0)</f>
        <v>0</v>
      </c>
      <c r="J2" s="53">
        <f>VLOOKUP(A2,'מועצות-פסדים-צאן'!A:B,2,0)</f>
        <v>1.0725E-2</v>
      </c>
      <c r="K2" s="53">
        <f>VLOOKUP(A2,'מועצות-פסדים-לול(ביצים)'!A:B,2,0)</f>
        <v>0</v>
      </c>
      <c r="L2" s="53">
        <f>VLOOKUP(A2,'מועצות-פסדים-לול(הודו)'!A:B,2,0)</f>
        <v>132.28448275862067</v>
      </c>
      <c r="M2" s="53">
        <f>VLOOKUP(A2,'מועצות-פסדים-פטם ופרגיות'!A:B,2,0)</f>
        <v>38.265306122448969</v>
      </c>
      <c r="N2" s="53">
        <f>VLOOKUP(A2,'מועצות-פסדים-דגים'!A:B,2,0)</f>
        <v>0</v>
      </c>
      <c r="O2" s="53">
        <f>VLOOKUP(A2,'מועצות-פרש-צאן'!A:B,2,0)</f>
        <v>1.4589000000000001</v>
      </c>
      <c r="P2" s="53">
        <f>VLOOKUP(A2,'מועצות-פרש-לול'!A:B,2,0)</f>
        <v>6761.8622448979586</v>
      </c>
      <c r="Q2" s="53">
        <f>VLOOKUP(A2,'מועצות-פרש-בקר לחלב'!A:B,2,0)</f>
        <v>0</v>
      </c>
      <c r="R2" s="53">
        <f>VLOOKUP(A2,'מועצות-פרש-בקר לבשר'!A:B,2,0)</f>
        <v>0</v>
      </c>
    </row>
    <row r="3" spans="1:18">
      <c r="A3" s="52" t="s">
        <v>260</v>
      </c>
      <c r="B3" s="53">
        <f>VLOOKUP(A3,'מועצות-גזם-הדרים'!A:B,2,0)</f>
        <v>0</v>
      </c>
      <c r="C3" s="53">
        <f>VLOOKUP(A3,'מועצות-גזם-מטעים'!A:B,2,0)</f>
        <v>0</v>
      </c>
      <c r="D3" s="53">
        <f>VLOOKUP(A3,'מועצות-גזם-ירקות'!A:B,2,0)</f>
        <v>8</v>
      </c>
      <c r="E3" s="53">
        <f>VLOOKUP(A3,'מועצות-גזם-פרחים'!A:B,2,0)</f>
        <v>0</v>
      </c>
      <c r="F3" s="53">
        <f>VLOOKUP(A3,'מועצות-גדמים-הדרים'!A:B,2,0)</f>
        <v>0</v>
      </c>
      <c r="G3" s="53">
        <f>VLOOKUP(A3,'מועצות-גדמים-מטעים'!A:B,2,0)</f>
        <v>0</v>
      </c>
      <c r="H3" s="53">
        <f>VLOOKUP(A3,'מועצות-פלסטיק-ירקות ופרחים'!A:B,2,0)</f>
        <v>0</v>
      </c>
      <c r="I3" s="53">
        <f>VLOOKUP(A3,'מועצות-פסדים-רפת'!A:C,2,0)</f>
        <v>0</v>
      </c>
      <c r="J3" s="53">
        <f>VLOOKUP(A3,'מועצות-פסדים-צאן'!A:B,2,0)</f>
        <v>0</v>
      </c>
      <c r="K3" s="53">
        <f>VLOOKUP(A3,'מועצות-פסדים-לול(ביצים)'!A:B,2,0)</f>
        <v>0</v>
      </c>
      <c r="L3" s="53">
        <f>VLOOKUP(A3,'מועצות-פסדים-לול(הודו)'!A:B,2,0)</f>
        <v>0</v>
      </c>
      <c r="M3" s="53">
        <f>VLOOKUP(A3,'מועצות-פסדים-פטם ופרגיות'!A:B,2,0)</f>
        <v>0</v>
      </c>
      <c r="N3" s="53">
        <f>VLOOKUP(A3,'מועצות-פסדים-דגים'!A:B,2,0)</f>
        <v>0</v>
      </c>
      <c r="O3" s="53">
        <f>VLOOKUP(A3,'מועצות-פרש-צאן'!A:B,2,0)</f>
        <v>0</v>
      </c>
      <c r="P3" s="53">
        <f>VLOOKUP(A3,'מועצות-פרש-לול'!A:B,2,0)</f>
        <v>0</v>
      </c>
      <c r="Q3" s="53">
        <f>VLOOKUP(A3,'מועצות-פרש-בקר לחלב'!A:B,2,0)</f>
        <v>0</v>
      </c>
      <c r="R3" s="53">
        <f>VLOOKUP(A3,'מועצות-פרש-בקר לבשר'!A:B,2,0)</f>
        <v>0</v>
      </c>
    </row>
    <row r="4" spans="1:18">
      <c r="A4" s="52" t="s">
        <v>330</v>
      </c>
      <c r="B4" s="53">
        <f>VLOOKUP(A4,'מועצות-גזם-הדרים'!A:B,2,0)</f>
        <v>0</v>
      </c>
      <c r="C4" s="53">
        <f>VLOOKUP(A4,'מועצות-גזם-מטעים'!A:B,2,0)</f>
        <v>0</v>
      </c>
      <c r="D4" s="53">
        <f>VLOOKUP(A4,'מועצות-גזם-ירקות'!A:B,2,0)</f>
        <v>0</v>
      </c>
      <c r="E4" s="53">
        <f>VLOOKUP(A4,'מועצות-גזם-פרחים'!A:B,2,0)</f>
        <v>0</v>
      </c>
      <c r="F4" s="53">
        <f>VLOOKUP(A4,'מועצות-גדמים-הדרים'!A:B,2,0)</f>
        <v>0</v>
      </c>
      <c r="G4" s="53">
        <f>VLOOKUP(A4,'מועצות-גדמים-מטעים'!A:B,2,0)</f>
        <v>0</v>
      </c>
      <c r="H4" s="53">
        <f>VLOOKUP(A4,'מועצות-פלסטיק-ירקות ופרחים'!A:B,2,0)</f>
        <v>0</v>
      </c>
      <c r="I4" s="53">
        <f>VLOOKUP(A4,'מועצות-פסדים-רפת'!A:C,2,0)</f>
        <v>0</v>
      </c>
      <c r="J4" s="53">
        <f>VLOOKUP(A4,'מועצות-פסדים-צאן'!A:B,2,0)</f>
        <v>7.9186250000000005</v>
      </c>
      <c r="K4" s="53">
        <f>VLOOKUP(A4,'מועצות-פסדים-לול(ביצים)'!A:B,2,0)</f>
        <v>0</v>
      </c>
      <c r="L4" s="53">
        <f>VLOOKUP(A4,'מועצות-פסדים-לול(הודו)'!A:B,2,0)</f>
        <v>0</v>
      </c>
      <c r="M4" s="53">
        <f>VLOOKUP(A4,'מועצות-פסדים-פטם ופרגיות'!A:B,2,0)</f>
        <v>0</v>
      </c>
      <c r="N4" s="53">
        <f>VLOOKUP(A4,'מועצות-פסדים-דגים'!A:B,2,0)</f>
        <v>0</v>
      </c>
      <c r="O4" s="53">
        <f>VLOOKUP(A4,'מועצות-פרש-צאן'!A:B,2,0)</f>
        <v>1077.1545000000001</v>
      </c>
      <c r="P4" s="53">
        <f>VLOOKUP(A4,'מועצות-פרש-לול'!A:B,2,0)</f>
        <v>0</v>
      </c>
      <c r="Q4" s="53">
        <f>VLOOKUP(A4,'מועצות-פרש-בקר לחלב'!A:B,2,0)</f>
        <v>0</v>
      </c>
      <c r="R4" s="53">
        <f>VLOOKUP(A4,'מועצות-פרש-בקר לבשר'!A:B,2,0)</f>
        <v>0</v>
      </c>
    </row>
    <row r="5" spans="1:18">
      <c r="A5" s="52" t="s">
        <v>331</v>
      </c>
      <c r="B5" s="53">
        <f>VLOOKUP(A5,'מועצות-גזם-הדרים'!A:B,2,0)</f>
        <v>0</v>
      </c>
      <c r="C5" s="53">
        <f>VLOOKUP(A5,'מועצות-גזם-מטעים'!A:B,2,0)</f>
        <v>0</v>
      </c>
      <c r="D5" s="53">
        <f>VLOOKUP(A5,'מועצות-גזם-ירקות'!A:B,2,0)</f>
        <v>0</v>
      </c>
      <c r="E5" s="53">
        <f>VLOOKUP(A5,'מועצות-גזם-פרחים'!A:B,2,0)</f>
        <v>0</v>
      </c>
      <c r="F5" s="53">
        <f>VLOOKUP(A5,'מועצות-גדמים-הדרים'!A:B,2,0)</f>
        <v>0</v>
      </c>
      <c r="G5" s="53">
        <f>VLOOKUP(A5,'מועצות-גדמים-מטעים'!A:B,2,0)</f>
        <v>0</v>
      </c>
      <c r="H5" s="53">
        <f>VLOOKUP(A5,'מועצות-פלסטיק-ירקות ופרחים'!A:B,2,0)</f>
        <v>0</v>
      </c>
      <c r="I5" s="53">
        <f>VLOOKUP(A5,'מועצות-פסדים-רפת'!A:C,2,0)</f>
        <v>0</v>
      </c>
      <c r="J5" s="53">
        <f>VLOOKUP(A5,'מועצות-פסדים-צאן'!A:B,2,0)</f>
        <v>3.9324999999999999E-2</v>
      </c>
      <c r="K5" s="53">
        <f>VLOOKUP(A5,'מועצות-פסדים-לול(ביצים)'!A:B,2,0)</f>
        <v>0</v>
      </c>
      <c r="L5" s="53">
        <f>VLOOKUP(A5,'מועצות-פסדים-לול(הודו)'!A:B,2,0)</f>
        <v>0</v>
      </c>
      <c r="M5" s="53">
        <f>VLOOKUP(A5,'מועצות-פסדים-פטם ופרגיות'!A:B,2,0)</f>
        <v>0</v>
      </c>
      <c r="N5" s="53">
        <f>VLOOKUP(A5,'מועצות-פסדים-דגים'!A:B,2,0)</f>
        <v>0</v>
      </c>
      <c r="O5" s="53">
        <f>VLOOKUP(A5,'מועצות-פרש-צאן'!A:B,2,0)</f>
        <v>5.3493000000000004</v>
      </c>
      <c r="P5" s="53">
        <f>VLOOKUP(A5,'מועצות-פרש-לול'!A:B,2,0)</f>
        <v>0</v>
      </c>
      <c r="Q5" s="53">
        <f>VLOOKUP(A5,'מועצות-פרש-בקר לחלב'!A:B,2,0)</f>
        <v>0</v>
      </c>
      <c r="R5" s="53">
        <f>VLOOKUP(A5,'מועצות-פרש-בקר לבשר'!A:B,2,0)</f>
        <v>0</v>
      </c>
    </row>
    <row r="6" spans="1:18">
      <c r="A6" s="52" t="s">
        <v>302</v>
      </c>
      <c r="B6" s="53">
        <f>VLOOKUP(A6,'מועצות-גזם-הדרים'!A:B,2,0)</f>
        <v>12.71</v>
      </c>
      <c r="C6" s="53">
        <f>VLOOKUP(A6,'מועצות-גזם-מטעים'!A:B,2,0)</f>
        <v>1566.4459999999999</v>
      </c>
      <c r="D6" s="53">
        <f>VLOOKUP(A6,'מועצות-גזם-ירקות'!A:B,2,0)</f>
        <v>52.123869999999997</v>
      </c>
      <c r="E6" s="53">
        <f>VLOOKUP(A6,'מועצות-גזם-פרחים'!A:B,2,0)</f>
        <v>0.8</v>
      </c>
      <c r="F6" s="53">
        <f>VLOOKUP(A6,'מועצות-גדמים-הדרים'!A:B,2,0)</f>
        <v>16.400000000000002</v>
      </c>
      <c r="G6" s="53">
        <f>VLOOKUP(A6,'מועצות-גדמים-מטעים'!A:B,2,0)</f>
        <v>1137.7621333333332</v>
      </c>
      <c r="H6" s="53">
        <f>VLOOKUP(A6,'מועצות-פלסטיק-ירקות ופרחים'!A:B,2,0)</f>
        <v>1.67977</v>
      </c>
      <c r="I6" s="53">
        <f>VLOOKUP(A6,'מועצות-פסדים-רפת'!A:C,2,0)</f>
        <v>0.108</v>
      </c>
      <c r="J6" s="53">
        <f>VLOOKUP(A6,'מועצות-פסדים-צאן'!A:B,2,0)</f>
        <v>7.7434500000000011</v>
      </c>
      <c r="K6" s="53">
        <f>VLOOKUP(A6,'מועצות-פסדים-לול(ביצים)'!A:B,2,0)</f>
        <v>1.120282105263158</v>
      </c>
      <c r="L6" s="53">
        <f>VLOOKUP(A6,'מועצות-פסדים-לול(הודו)'!A:B,2,0)</f>
        <v>337.5765525862069</v>
      </c>
      <c r="M6" s="53">
        <f>VLOOKUP(A6,'מועצות-פסדים-פטם ופרגיות'!A:B,2,0)</f>
        <v>0</v>
      </c>
      <c r="N6" s="53">
        <f>VLOOKUP(A6,'מועצות-פסדים-דגים'!A:B,2,0)</f>
        <v>0</v>
      </c>
      <c r="O6" s="53">
        <f>VLOOKUP(A6,'מועצות-פרש-צאן'!A:B,2,0)</f>
        <v>1053.3258000000001</v>
      </c>
      <c r="P6" s="53">
        <f>VLOOKUP(A6,'מועצות-פרש-לול'!A:B,2,0)</f>
        <v>27233.801315789475</v>
      </c>
      <c r="Q6" s="53">
        <f>VLOOKUP(A6,'מועצות-פרש-בקר לחלב'!A:B,2,0)</f>
        <v>0</v>
      </c>
      <c r="R6" s="53">
        <f>VLOOKUP(A6,'מועצות-פרש-בקר לבשר'!A:B,2,0)</f>
        <v>202.5</v>
      </c>
    </row>
    <row r="7" spans="1:18">
      <c r="A7" s="52" t="s">
        <v>172</v>
      </c>
      <c r="B7" s="53">
        <f>VLOOKUP(A7,'מועצות-גזם-הדרים'!A:B,2,0)</f>
        <v>97.960000000000008</v>
      </c>
      <c r="C7" s="53">
        <f>VLOOKUP(A7,'מועצות-גזם-מטעים'!A:B,2,0)</f>
        <v>41</v>
      </c>
      <c r="D7" s="53">
        <f>VLOOKUP(A7,'מועצות-גזם-ירקות'!A:B,2,0)</f>
        <v>0</v>
      </c>
      <c r="E7" s="53">
        <f>VLOOKUP(A7,'מועצות-גזם-פרחים'!A:B,2,0)</f>
        <v>0</v>
      </c>
      <c r="F7" s="53">
        <f>VLOOKUP(A7,'מועצות-גדמים-הדרים'!A:B,2,0)</f>
        <v>126.39999999999999</v>
      </c>
      <c r="G7" s="53">
        <f>VLOOKUP(A7,'מועצות-גדמים-מטעים'!A:B,2,0)</f>
        <v>15.5595</v>
      </c>
      <c r="H7" s="53">
        <f>VLOOKUP(A7,'מועצות-פלסטיק-ירקות ופרחים'!A:B,2,0)</f>
        <v>0</v>
      </c>
      <c r="I7" s="53">
        <f>VLOOKUP(A7,'מועצות-פסדים-רפת'!A:C,2,0)</f>
        <v>0</v>
      </c>
      <c r="J7" s="53">
        <f>VLOOKUP(A7,'מועצות-פסדים-צאן'!A:B,2,0)</f>
        <v>0</v>
      </c>
      <c r="K7" s="53">
        <f>VLOOKUP(A7,'מועצות-פסדים-לול(ביצים)'!A:B,2,0)</f>
        <v>0</v>
      </c>
      <c r="L7" s="53">
        <f>VLOOKUP(A7,'מועצות-פסדים-לול(הודו)'!A:B,2,0)</f>
        <v>0</v>
      </c>
      <c r="M7" s="53">
        <f>VLOOKUP(A7,'מועצות-פסדים-פטם ופרגיות'!A:B,2,0)</f>
        <v>0</v>
      </c>
      <c r="N7" s="53">
        <f>VLOOKUP(A7,'מועצות-פסדים-דגים'!A:B,2,0)</f>
        <v>0</v>
      </c>
      <c r="O7" s="53">
        <f>VLOOKUP(A7,'מועצות-פרש-צאן'!A:B,2,0)</f>
        <v>0</v>
      </c>
      <c r="P7" s="53">
        <f>VLOOKUP(A7,'מועצות-פרש-לול'!A:B,2,0)</f>
        <v>0</v>
      </c>
      <c r="Q7" s="53">
        <f>VLOOKUP(A7,'מועצות-פרש-בקר לחלב'!A:B,2,0)</f>
        <v>0</v>
      </c>
      <c r="R7" s="53">
        <f>VLOOKUP(A7,'מועצות-פרש-בקר לבשר'!A:B,2,0)</f>
        <v>0</v>
      </c>
    </row>
    <row r="8" spans="1:18">
      <c r="A8" s="52" t="s">
        <v>70</v>
      </c>
      <c r="B8" s="53">
        <f>VLOOKUP(A8,'מועצות-גזם-הדרים'!A:B,2,0)</f>
        <v>0</v>
      </c>
      <c r="C8" s="53">
        <f>VLOOKUP(A8,'מועצות-גזם-מטעים'!A:B,2,0)</f>
        <v>18.600000000000001</v>
      </c>
      <c r="D8" s="53">
        <f>VLOOKUP(A8,'מועצות-גזם-ירקות'!A:B,2,0)</f>
        <v>166.53224999999998</v>
      </c>
      <c r="E8" s="53">
        <f>VLOOKUP(A8,'מועצות-גזם-פרחים'!A:B,2,0)</f>
        <v>0</v>
      </c>
      <c r="F8" s="53">
        <f>VLOOKUP(A8,'מועצות-גדמים-הדרים'!A:B,2,0)</f>
        <v>0</v>
      </c>
      <c r="G8" s="53">
        <f>VLOOKUP(A8,'מועצות-גדמים-מטעים'!A:B,2,0)</f>
        <v>17.783333333333331</v>
      </c>
      <c r="H8" s="53">
        <f>VLOOKUP(A8,'מועצות-פלסטיק-ירקות ופרחים'!A:B,2,0)</f>
        <v>8.2245200000000018</v>
      </c>
      <c r="I8" s="53">
        <f>VLOOKUP(A8,'מועצות-פסדים-רפת'!A:C,2,0)</f>
        <v>0</v>
      </c>
      <c r="J8" s="53">
        <f>VLOOKUP(A8,'מועצות-פסדים-צאן'!A:B,2,0)</f>
        <v>11.136125</v>
      </c>
      <c r="K8" s="53">
        <f>VLOOKUP(A8,'מועצות-פסדים-לול(ביצים)'!A:B,2,0)</f>
        <v>2.7582590189473684</v>
      </c>
      <c r="L8" s="53">
        <f>VLOOKUP(A8,'מועצות-פסדים-לול(הודו)'!A:B,2,0)</f>
        <v>0</v>
      </c>
      <c r="M8" s="53">
        <f>VLOOKUP(A8,'מועצות-פסדים-פטם ופרגיות'!A:B,2,0)</f>
        <v>0</v>
      </c>
      <c r="N8" s="53">
        <f>VLOOKUP(A8,'מועצות-פסדים-דגים'!A:B,2,0)</f>
        <v>0</v>
      </c>
      <c r="O8" s="53">
        <f>VLOOKUP(A8,'מועצות-פרש-צאן'!A:B,2,0)</f>
        <v>1514.8244999999999</v>
      </c>
      <c r="P8" s="53">
        <f>VLOOKUP(A8,'מועצות-פרש-לול'!A:B,2,0)</f>
        <v>526.21793684210525</v>
      </c>
      <c r="Q8" s="53">
        <f>VLOOKUP(A8,'מועצות-פרש-בקר לחלב'!A:B,2,0)</f>
        <v>0</v>
      </c>
      <c r="R8" s="53">
        <f>VLOOKUP(A8,'מועצות-פרש-בקר לבשר'!A:B,2,0)</f>
        <v>0</v>
      </c>
    </row>
    <row r="9" spans="1:18">
      <c r="A9" s="54" t="s">
        <v>343</v>
      </c>
      <c r="B9" s="53">
        <f>VLOOKUP(A9,'מועצות-גזם-הדרים'!A:B,2,0)</f>
        <v>0</v>
      </c>
      <c r="C9" s="53">
        <f>VLOOKUP(A9,'מועצות-גזם-מטעים'!A:B,2,0)</f>
        <v>2189.8829999999994</v>
      </c>
      <c r="D9" s="53">
        <f>VLOOKUP(A9,'מועצות-גזם-ירקות'!A:B,2,0)</f>
        <v>2</v>
      </c>
      <c r="E9" s="53">
        <f>VLOOKUP(A9,'מועצות-גזם-פרחים'!A:B,2,0)</f>
        <v>0.2</v>
      </c>
      <c r="F9" s="53">
        <f>VLOOKUP(A9,'מועצות-גדמים-הדרים'!A:B,2,0)</f>
        <v>0</v>
      </c>
      <c r="G9" s="53">
        <f>VLOOKUP(A9,'מועצות-גדמים-מטעים'!A:B,2,0)</f>
        <v>1634.6702749999995</v>
      </c>
      <c r="H9" s="53">
        <f>VLOOKUP(A9,'מועצות-פלסטיק-ירקות ופרחים'!A:B,2,0)</f>
        <v>3.24</v>
      </c>
      <c r="I9" s="53">
        <f>VLOOKUP(A9,'מועצות-פסדים-רפת'!A:C,2,0)</f>
        <v>3.6000000000000004E-2</v>
      </c>
      <c r="J9" s="53">
        <f>VLOOKUP(A9,'מועצות-פסדים-צאן'!A:B,2,0)</f>
        <v>2.069925</v>
      </c>
      <c r="K9" s="53">
        <f>VLOOKUP(A9,'מועצות-פסדים-לול(ביצים)'!A:B,2,0)</f>
        <v>1.7220742136842107</v>
      </c>
      <c r="L9" s="53">
        <f>VLOOKUP(A9,'מועצות-פסדים-לול(הודו)'!A:B,2,0)</f>
        <v>0</v>
      </c>
      <c r="M9" s="53">
        <f>VLOOKUP(A9,'מועצות-פסדים-פטם ופרגיות'!A:B,2,0)</f>
        <v>0</v>
      </c>
      <c r="N9" s="53">
        <f>VLOOKUP(A9,'מועצות-פסדים-דגים'!A:B,2,0)</f>
        <v>0</v>
      </c>
      <c r="O9" s="53">
        <f>VLOOKUP(A9,'מועצות-פרש-צאן'!A:B,2,0)</f>
        <v>281.5677</v>
      </c>
      <c r="P9" s="53">
        <f>VLOOKUP(A9,'מועצות-פרש-לול'!A:B,2,0)</f>
        <v>328.5356210526316</v>
      </c>
      <c r="Q9" s="53">
        <f>VLOOKUP(A9,'מועצות-פרש-בקר לחלב'!A:B,2,0)</f>
        <v>0</v>
      </c>
      <c r="R9" s="53">
        <f>VLOOKUP(A9,'מועצות-פרש-בקר לבשר'!A:B,2,0)</f>
        <v>67.5</v>
      </c>
    </row>
    <row r="10" spans="1:18">
      <c r="A10" s="54" t="s">
        <v>316</v>
      </c>
      <c r="B10" s="53">
        <f>VLOOKUP(A10,'מועצות-גזם-הדרים'!A:B,2,0)</f>
        <v>26.35</v>
      </c>
      <c r="C10" s="53">
        <f>VLOOKUP(A10,'מועצות-גזם-מטעים'!A:B,2,0)</f>
        <v>0</v>
      </c>
      <c r="D10" s="53">
        <f>VLOOKUP(A10,'מועצות-גזם-ירקות'!A:B,2,0)</f>
        <v>0</v>
      </c>
      <c r="E10" s="53">
        <f>VLOOKUP(A10,'מועצות-גזם-פרחים'!A:B,2,0)</f>
        <v>0</v>
      </c>
      <c r="F10" s="53">
        <f>VLOOKUP(A10,'מועצות-גדמים-הדרים'!A:B,2,0)</f>
        <v>34</v>
      </c>
      <c r="G10" s="53">
        <f>VLOOKUP(A10,'מועצות-גדמים-מטעים'!A:B,2,0)</f>
        <v>0</v>
      </c>
      <c r="H10" s="53">
        <f>VLOOKUP(A10,'מועצות-פלסטיק-ירקות ופרחים'!A:B,2,0)</f>
        <v>0</v>
      </c>
      <c r="I10" s="53">
        <f>VLOOKUP(A10,'מועצות-פסדים-רפת'!A:C,2,0)</f>
        <v>0</v>
      </c>
      <c r="J10" s="53">
        <f>VLOOKUP(A10,'מועצות-פסדים-צאן'!A:B,2,0)</f>
        <v>2.5024999999999999E-2</v>
      </c>
      <c r="K10" s="53">
        <f>VLOOKUP(A10,'מועצות-פסדים-לול(ביצים)'!A:B,2,0)</f>
        <v>0</v>
      </c>
      <c r="L10" s="53">
        <f>VLOOKUP(A10,'מועצות-פסדים-לול(הודו)'!A:B,2,0)</f>
        <v>0</v>
      </c>
      <c r="M10" s="53">
        <f>VLOOKUP(A10,'מועצות-פסדים-פטם ופרגיות'!A:B,2,0)</f>
        <v>0</v>
      </c>
      <c r="N10" s="53">
        <f>VLOOKUP(A10,'מועצות-פסדים-דגים'!A:B,2,0)</f>
        <v>0</v>
      </c>
      <c r="O10" s="53">
        <f>VLOOKUP(A10,'מועצות-פרש-צאן'!A:B,2,0)</f>
        <v>3.4041000000000001</v>
      </c>
      <c r="P10" s="53">
        <f>VLOOKUP(A10,'מועצות-פרש-לול'!A:B,2,0)</f>
        <v>0</v>
      </c>
      <c r="Q10" s="53">
        <f>VLOOKUP(A10,'מועצות-פרש-בקר לחלב'!A:B,2,0)</f>
        <v>0</v>
      </c>
      <c r="R10" s="53">
        <f>VLOOKUP(A10,'מועצות-פרש-בקר לבשר'!A:B,2,0)</f>
        <v>0</v>
      </c>
    </row>
    <row r="11" spans="1:18">
      <c r="A11" s="54" t="s">
        <v>267</v>
      </c>
      <c r="B11" s="53">
        <f>VLOOKUP(A11,'מועצות-גזם-הדרים'!A:B,2,0)</f>
        <v>0</v>
      </c>
      <c r="C11" s="53">
        <f>VLOOKUP(A11,'מועצות-גזם-מטעים'!A:B,2,0)</f>
        <v>0</v>
      </c>
      <c r="D11" s="53">
        <f>VLOOKUP(A11,'מועצות-גזם-ירקות'!A:B,2,0)</f>
        <v>0</v>
      </c>
      <c r="E11" s="53">
        <f>VLOOKUP(A11,'מועצות-גזם-פרחים'!A:B,2,0)</f>
        <v>0</v>
      </c>
      <c r="F11" s="53">
        <f>VLOOKUP(A11,'מועצות-גדמים-הדרים'!A:B,2,0)</f>
        <v>0</v>
      </c>
      <c r="G11" s="53">
        <f>VLOOKUP(A11,'מועצות-גדמים-מטעים'!A:B,2,0)</f>
        <v>0</v>
      </c>
      <c r="H11" s="53">
        <f>VLOOKUP(A11,'מועצות-פלסטיק-ירקות ופרחים'!A:B,2,0)</f>
        <v>0</v>
      </c>
      <c r="I11" s="53">
        <f>VLOOKUP(A11,'מועצות-פסדים-רפת'!A:C,2,0)</f>
        <v>0</v>
      </c>
      <c r="J11" s="53">
        <f>VLOOKUP(A11,'מועצות-פסדים-צאן'!A:B,2,0)</f>
        <v>5.3088750000000005</v>
      </c>
      <c r="K11" s="53">
        <f>VLOOKUP(A11,'מועצות-פסדים-לול(ביצים)'!A:B,2,0)</f>
        <v>0</v>
      </c>
      <c r="L11" s="53">
        <f>VLOOKUP(A11,'מועצות-פסדים-לול(הודו)'!A:B,2,0)</f>
        <v>0</v>
      </c>
      <c r="M11" s="53">
        <f>VLOOKUP(A11,'מועצות-פסדים-פטם ופרגיות'!A:B,2,0)</f>
        <v>0</v>
      </c>
      <c r="N11" s="53">
        <f>VLOOKUP(A11,'מועצות-פסדים-דגים'!A:B,2,0)</f>
        <v>0</v>
      </c>
      <c r="O11" s="53">
        <f>VLOOKUP(A11,'מועצות-פרש-צאן'!A:B,2,0)</f>
        <v>722.15549999999996</v>
      </c>
      <c r="P11" s="53">
        <f>VLOOKUP(A11,'מועצות-פרש-לול'!A:B,2,0)</f>
        <v>0</v>
      </c>
      <c r="Q11" s="53">
        <f>VLOOKUP(A11,'מועצות-פרש-בקר לחלב'!A:B,2,0)</f>
        <v>0</v>
      </c>
      <c r="R11" s="53">
        <f>VLOOKUP(A11,'מועצות-פרש-בקר לבשר'!A:B,2,0)</f>
        <v>0</v>
      </c>
    </row>
    <row r="12" spans="1:18">
      <c r="A12" s="54" t="s">
        <v>333</v>
      </c>
      <c r="B12" s="53">
        <f>VLOOKUP(A12,'מועצות-גזם-הדרים'!A:B,2,0)</f>
        <v>0</v>
      </c>
      <c r="C12" s="53">
        <f>VLOOKUP(A12,'מועצות-גזם-מטעים'!A:B,2,0)</f>
        <v>0</v>
      </c>
      <c r="D12" s="53">
        <f>VLOOKUP(A12,'מועצות-גזם-ירקות'!A:B,2,0)</f>
        <v>0</v>
      </c>
      <c r="E12" s="53">
        <f>VLOOKUP(A12,'מועצות-גזם-פרחים'!A:B,2,0)</f>
        <v>0</v>
      </c>
      <c r="F12" s="53">
        <f>VLOOKUP(A12,'מועצות-גדמים-הדרים'!A:B,2,0)</f>
        <v>0</v>
      </c>
      <c r="G12" s="53">
        <f>VLOOKUP(A12,'מועצות-גדמים-מטעים'!A:B,2,0)</f>
        <v>0</v>
      </c>
      <c r="H12" s="53">
        <f>VLOOKUP(A12,'מועצות-פלסטיק-ירקות ופרחים'!A:B,2,0)</f>
        <v>0</v>
      </c>
      <c r="I12" s="53">
        <f>VLOOKUP(A12,'מועצות-פסדים-רפת'!A:C,2,0)</f>
        <v>0</v>
      </c>
      <c r="J12" s="53">
        <f>VLOOKUP(A12,'מועצות-פסדים-צאן'!A:B,2,0)</f>
        <v>0.57557500000000006</v>
      </c>
      <c r="K12" s="53">
        <f>VLOOKUP(A12,'מועצות-פסדים-לול(ביצים)'!A:B,2,0)</f>
        <v>0</v>
      </c>
      <c r="L12" s="53">
        <f>VLOOKUP(A12,'מועצות-פסדים-לול(הודו)'!A:B,2,0)</f>
        <v>0</v>
      </c>
      <c r="M12" s="53">
        <f>VLOOKUP(A12,'מועצות-פסדים-פטם ופרגיות'!A:B,2,0)</f>
        <v>0</v>
      </c>
      <c r="N12" s="53">
        <f>VLOOKUP(A12,'מועצות-פסדים-דגים'!A:B,2,0)</f>
        <v>0</v>
      </c>
      <c r="O12" s="53">
        <f>VLOOKUP(A12,'מועצות-פרש-צאן'!A:B,2,0)</f>
        <v>78.294300000000007</v>
      </c>
      <c r="P12" s="53">
        <f>VLOOKUP(A12,'מועצות-פרש-לול'!A:B,2,0)</f>
        <v>0</v>
      </c>
      <c r="Q12" s="53">
        <f>VLOOKUP(A12,'מועצות-פרש-בקר לחלב'!A:B,2,0)</f>
        <v>0</v>
      </c>
      <c r="R12" s="53">
        <f>VLOOKUP(A12,'מועצות-פרש-בקר לבשר'!A:B,2,0)</f>
        <v>0</v>
      </c>
    </row>
    <row r="13" spans="1:18">
      <c r="A13" s="54" t="s">
        <v>251</v>
      </c>
      <c r="B13" s="53">
        <f>VLOOKUP(A13,'מועצות-גזם-הדרים'!A:B,2,0)</f>
        <v>0</v>
      </c>
      <c r="C13" s="53">
        <f>VLOOKUP(A13,'מועצות-גזם-מטעים'!A:B,2,0)</f>
        <v>1.6</v>
      </c>
      <c r="D13" s="53">
        <f>VLOOKUP(A13,'מועצות-גזם-ירקות'!A:B,2,0)</f>
        <v>0</v>
      </c>
      <c r="E13" s="53">
        <f>VLOOKUP(A13,'מועצות-גזם-פרחים'!A:B,2,0)</f>
        <v>0</v>
      </c>
      <c r="F13" s="53">
        <f>VLOOKUP(A13,'מועצות-גדמים-הדרים'!A:B,2,0)</f>
        <v>0</v>
      </c>
      <c r="G13" s="53">
        <f>VLOOKUP(A13,'מועצות-גדמים-מטעים'!A:B,2,0)</f>
        <v>0.96</v>
      </c>
      <c r="H13" s="53">
        <f>VLOOKUP(A13,'מועצות-פלסטיק-ירקות ופרחים'!A:B,2,0)</f>
        <v>0</v>
      </c>
      <c r="I13" s="53">
        <f>VLOOKUP(A13,'מועצות-פסדים-רפת'!A:C,2,0)</f>
        <v>0</v>
      </c>
      <c r="J13" s="53">
        <f>VLOOKUP(A13,'מועצות-פסדים-צאן'!A:B,2,0)</f>
        <v>0.47905000000000003</v>
      </c>
      <c r="K13" s="53">
        <f>VLOOKUP(A13,'מועצות-פסדים-לול(ביצים)'!A:B,2,0)</f>
        <v>0</v>
      </c>
      <c r="L13" s="53">
        <f>VLOOKUP(A13,'מועצות-פסדים-לול(הודו)'!A:B,2,0)</f>
        <v>0</v>
      </c>
      <c r="M13" s="53">
        <f>VLOOKUP(A13,'מועצות-פסדים-פטם ופרגיות'!A:B,2,0)</f>
        <v>0</v>
      </c>
      <c r="N13" s="53">
        <f>VLOOKUP(A13,'מועצות-פסדים-דגים'!A:B,2,0)</f>
        <v>0</v>
      </c>
      <c r="O13" s="53">
        <f>VLOOKUP(A13,'מועצות-פרש-צאן'!A:B,2,0)</f>
        <v>65.164200000000008</v>
      </c>
      <c r="P13" s="53">
        <f>VLOOKUP(A13,'מועצות-פרש-לול'!A:B,2,0)</f>
        <v>0</v>
      </c>
      <c r="Q13" s="53">
        <f>VLOOKUP(A13,'מועצות-פרש-בקר לחלב'!A:B,2,0)</f>
        <v>0</v>
      </c>
      <c r="R13" s="53">
        <f>VLOOKUP(A13,'מועצות-פרש-בקר לבשר'!A:B,2,0)</f>
        <v>0</v>
      </c>
    </row>
    <row r="14" spans="1:18">
      <c r="A14" s="54" t="s">
        <v>216</v>
      </c>
      <c r="B14" s="53">
        <f>VLOOKUP(A14,'מועצות-גזם-הדרים'!A:B,2,0)</f>
        <v>0</v>
      </c>
      <c r="C14" s="53">
        <f>VLOOKUP(A14,'מועצות-גזם-מטעים'!A:B,2,0)</f>
        <v>0</v>
      </c>
      <c r="D14" s="53">
        <f>VLOOKUP(A14,'מועצות-גזם-ירקות'!A:B,2,0)</f>
        <v>0</v>
      </c>
      <c r="E14" s="53">
        <f>VLOOKUP(A14,'מועצות-גזם-פרחים'!A:B,2,0)</f>
        <v>0</v>
      </c>
      <c r="F14" s="53">
        <f>VLOOKUP(A14,'מועצות-גדמים-הדרים'!A:B,2,0)</f>
        <v>0</v>
      </c>
      <c r="G14" s="53">
        <f>VLOOKUP(A14,'מועצות-גדמים-מטעים'!A:B,2,0)</f>
        <v>0</v>
      </c>
      <c r="H14" s="53">
        <f>VLOOKUP(A14,'מועצות-פלסטיק-ירקות ופרחים'!A:B,2,0)</f>
        <v>0</v>
      </c>
      <c r="I14" s="53">
        <f>VLOOKUP(A14,'מועצות-פסדים-רפת'!A:C,2,0)</f>
        <v>0</v>
      </c>
      <c r="J14" s="53">
        <f>VLOOKUP(A14,'מועצות-פסדים-צאן'!A:B,2,0)</f>
        <v>0</v>
      </c>
      <c r="K14" s="53">
        <f>VLOOKUP(A14,'מועצות-פסדים-לול(ביצים)'!A:B,2,0)</f>
        <v>0</v>
      </c>
      <c r="L14" s="53">
        <f>VLOOKUP(A14,'מועצות-פסדים-לול(הודו)'!A:B,2,0)</f>
        <v>0</v>
      </c>
      <c r="M14" s="53">
        <f>VLOOKUP(A14,'מועצות-פסדים-פטם ופרגיות'!A:B,2,0)</f>
        <v>0</v>
      </c>
      <c r="N14" s="53">
        <f>VLOOKUP(A14,'מועצות-פסדים-דגים'!A:B,2,0)</f>
        <v>0</v>
      </c>
      <c r="O14" s="53">
        <f>VLOOKUP(A14,'מועצות-פרש-צאן'!A:B,2,0)</f>
        <v>0</v>
      </c>
      <c r="P14" s="53">
        <f>VLOOKUP(A14,'מועצות-פרש-לול'!A:B,2,0)</f>
        <v>0</v>
      </c>
      <c r="Q14" s="53">
        <f>VLOOKUP(A14,'מועצות-פרש-בקר לחלב'!A:B,2,0)</f>
        <v>0</v>
      </c>
      <c r="R14" s="53">
        <f>VLOOKUP(A14,'מועצות-פרש-בקר לבשר'!A:B,2,0)</f>
        <v>0</v>
      </c>
    </row>
    <row r="15" spans="1:18">
      <c r="A15" s="54" t="s">
        <v>143</v>
      </c>
      <c r="B15" s="53">
        <f>VLOOKUP(A15,'מועצות-גזם-הדרים'!A:B,2,0)</f>
        <v>0</v>
      </c>
      <c r="C15" s="53" t="e">
        <f>VLOOKUP(A15,'מועצות-גזם-מטעים'!A:B,2,0)</f>
        <v>#N/A</v>
      </c>
      <c r="D15" s="53">
        <f>VLOOKUP(A15,'מועצות-גזם-ירקות'!A:B,2,0)</f>
        <v>0</v>
      </c>
      <c r="E15" s="53">
        <f>VLOOKUP(A15,'מועצות-גזם-פרחים'!A:B,2,0)</f>
        <v>0</v>
      </c>
      <c r="F15" s="53">
        <f>VLOOKUP(A15,'מועצות-גדמים-הדרים'!A:B,2,0)</f>
        <v>0</v>
      </c>
      <c r="G15" s="53" t="e">
        <f>VLOOKUP(A15,'מועצות-גדמים-מטעים'!A:B,2,0)</f>
        <v>#N/A</v>
      </c>
      <c r="H15" s="53">
        <f>VLOOKUP(A15,'מועצות-פלסטיק-ירקות ופרחים'!A:B,2,0)</f>
        <v>0</v>
      </c>
      <c r="I15" s="53">
        <f>VLOOKUP(A15,'מועצות-פסדים-רפת'!A:C,2,0)</f>
        <v>0</v>
      </c>
      <c r="J15" s="53">
        <f>VLOOKUP(A15,'מועצות-פסדים-צאן'!A:B,2,0)</f>
        <v>0</v>
      </c>
      <c r="K15" s="53">
        <f>VLOOKUP(A15,'מועצות-פסדים-לול(ביצים)'!A:B,2,0)</f>
        <v>0</v>
      </c>
      <c r="L15" s="53">
        <f>VLOOKUP(A15,'מועצות-פסדים-לול(הודו)'!A:B,2,0)</f>
        <v>0</v>
      </c>
      <c r="M15" s="53">
        <f>VLOOKUP(A15,'מועצות-פסדים-פטם ופרגיות'!A:B,2,0)</f>
        <v>0</v>
      </c>
      <c r="N15" s="53">
        <f>VLOOKUP(A15,'מועצות-פסדים-דגים'!A:B,2,0)</f>
        <v>0</v>
      </c>
      <c r="O15" s="53">
        <f>VLOOKUP(A15,'מועצות-פרש-צאן'!A:B,2,0)</f>
        <v>0</v>
      </c>
      <c r="P15" s="53">
        <f>VLOOKUP(A15,'מועצות-פרש-לול'!A:B,2,0)</f>
        <v>0</v>
      </c>
      <c r="Q15" s="53">
        <f>VLOOKUP(A15,'מועצות-פרש-בקר לחלב'!A:B,2,0)</f>
        <v>0</v>
      </c>
      <c r="R15" s="53">
        <f>VLOOKUP(A15,'מועצות-פרש-בקר לבשר'!A:B,2,0)</f>
        <v>0</v>
      </c>
    </row>
    <row r="16" spans="1:18">
      <c r="A16" s="52" t="s">
        <v>309</v>
      </c>
      <c r="B16" s="53">
        <f>VLOOKUP(A16,'מועצות-גזם-הדרים'!A:B,2,0)</f>
        <v>0</v>
      </c>
      <c r="C16" s="53" t="e">
        <f>VLOOKUP(A16,'מועצות-גזם-מטעים'!A:B,2,0)</f>
        <v>#N/A</v>
      </c>
      <c r="D16" s="53">
        <f>VLOOKUP(A16,'מועצות-גזם-ירקות'!A:B,2,0)</f>
        <v>0</v>
      </c>
      <c r="E16" s="53">
        <f>VLOOKUP(A16,'מועצות-גזם-פרחים'!A:B,2,0)</f>
        <v>0</v>
      </c>
      <c r="F16" s="53">
        <f>VLOOKUP(A16,'מועצות-גדמים-הדרים'!A:B,2,0)</f>
        <v>0</v>
      </c>
      <c r="G16" s="53" t="e">
        <f>VLOOKUP(A16,'מועצות-גדמים-מטעים'!A:B,2,0)</f>
        <v>#N/A</v>
      </c>
      <c r="H16" s="53">
        <f>VLOOKUP(A16,'מועצות-פלסטיק-ירקות ופרחים'!A:B,2,0)</f>
        <v>0</v>
      </c>
      <c r="I16" s="53">
        <f>VLOOKUP(A16,'מועצות-פסדים-רפת'!A:C,2,0)</f>
        <v>0</v>
      </c>
      <c r="J16" s="53">
        <f>VLOOKUP(A16,'מועצות-פסדים-צאן'!A:B,2,0)</f>
        <v>0</v>
      </c>
      <c r="K16" s="53">
        <f>VLOOKUP(A16,'מועצות-פסדים-לול(ביצים)'!A:B,2,0)</f>
        <v>0</v>
      </c>
      <c r="L16" s="53">
        <f>VLOOKUP(A16,'מועצות-פסדים-לול(הודו)'!A:B,2,0)</f>
        <v>0</v>
      </c>
      <c r="M16" s="53">
        <f>VLOOKUP(A16,'מועצות-פסדים-פטם ופרגיות'!A:B,2,0)</f>
        <v>0</v>
      </c>
      <c r="N16" s="53">
        <f>VLOOKUP(A16,'מועצות-פסדים-דגים'!A:B,2,0)</f>
        <v>0</v>
      </c>
      <c r="O16" s="53">
        <f>VLOOKUP(A16,'מועצות-פרש-צאן'!A:B,2,0)</f>
        <v>0</v>
      </c>
      <c r="P16" s="53">
        <f>VLOOKUP(A16,'מועצות-פרש-לול'!A:B,2,0)</f>
        <v>0</v>
      </c>
      <c r="Q16" s="53">
        <f>VLOOKUP(A16,'מועצות-פרש-בקר לחלב'!A:B,2,0)</f>
        <v>0</v>
      </c>
      <c r="R16" s="53">
        <f>VLOOKUP(A16,'מועצות-פרש-בקר לבשר'!A:B,2,0)</f>
        <v>0</v>
      </c>
    </row>
    <row r="17" spans="1:18">
      <c r="A17" s="52" t="s">
        <v>334</v>
      </c>
      <c r="B17" s="53">
        <f>VLOOKUP(A17,'מועצות-גזם-הדרים'!A:B,2,0)</f>
        <v>0</v>
      </c>
      <c r="C17" s="53">
        <f>VLOOKUP(A17,'מועצות-גזם-מטעים'!A:B,2,0)</f>
        <v>0</v>
      </c>
      <c r="D17" s="53">
        <f>VLOOKUP(A17,'מועצות-גזם-ירקות'!A:B,2,0)</f>
        <v>2</v>
      </c>
      <c r="E17" s="53">
        <f>VLOOKUP(A17,'מועצות-גזם-פרחים'!A:B,2,0)</f>
        <v>0</v>
      </c>
      <c r="F17" s="53">
        <f>VLOOKUP(A17,'מועצות-גדמים-הדרים'!A:B,2,0)</f>
        <v>0</v>
      </c>
      <c r="G17" s="53">
        <f>VLOOKUP(A17,'מועצות-גדמים-מטעים'!A:B,2,0)</f>
        <v>0</v>
      </c>
      <c r="H17" s="53">
        <f>VLOOKUP(A17,'מועצות-פלסטיק-ירקות ופרחים'!A:B,2,0)</f>
        <v>0</v>
      </c>
      <c r="I17" s="53">
        <f>VLOOKUP(A17,'מועצות-פסדים-רפת'!A:C,2,0)</f>
        <v>0</v>
      </c>
      <c r="J17" s="53">
        <f>VLOOKUP(A17,'מועצות-פסדים-צאן'!A:B,2,0)</f>
        <v>6.1096750000000002</v>
      </c>
      <c r="K17" s="53">
        <f>VLOOKUP(A17,'מועצות-פסדים-לול(ביצים)'!A:B,2,0)</f>
        <v>0</v>
      </c>
      <c r="L17" s="53">
        <f>VLOOKUP(A17,'מועצות-פסדים-לול(הודו)'!A:B,2,0)</f>
        <v>0</v>
      </c>
      <c r="M17" s="53">
        <f>VLOOKUP(A17,'מועצות-פסדים-פטם ופרגיות'!A:B,2,0)</f>
        <v>0</v>
      </c>
      <c r="N17" s="53">
        <f>VLOOKUP(A17,'מועצות-פסדים-דגים'!A:B,2,0)</f>
        <v>0</v>
      </c>
      <c r="O17" s="53">
        <f>VLOOKUP(A17,'מועצות-פרש-צאן'!A:B,2,0)</f>
        <v>831.08670000000006</v>
      </c>
      <c r="P17" s="53">
        <f>VLOOKUP(A17,'מועצות-פרש-לול'!A:B,2,0)</f>
        <v>0</v>
      </c>
      <c r="Q17" s="53">
        <f>VLOOKUP(A17,'מועצות-פרש-בקר לחלב'!A:B,2,0)</f>
        <v>0</v>
      </c>
      <c r="R17" s="53">
        <f>VLOOKUP(A17,'מועצות-פרש-בקר לבשר'!A:B,2,0)</f>
        <v>0</v>
      </c>
    </row>
    <row r="18" spans="1:18">
      <c r="A18" s="52" t="s">
        <v>305</v>
      </c>
      <c r="B18" s="53">
        <f>VLOOKUP(A18,'מועצות-גזם-הדרים'!A:B,2,0)</f>
        <v>1615.5339999999994</v>
      </c>
      <c r="C18" s="53">
        <f>VLOOKUP(A18,'מועצות-גזם-מטעים'!A:B,2,0)</f>
        <v>3742.9810000000011</v>
      </c>
      <c r="D18" s="53">
        <f>VLOOKUP(A18,'מועצות-גזם-ירקות'!A:B,2,0)</f>
        <v>70</v>
      </c>
      <c r="E18" s="53">
        <f>VLOOKUP(A18,'מועצות-גזם-פרחים'!A:B,2,0)</f>
        <v>9.6</v>
      </c>
      <c r="F18" s="53">
        <f>VLOOKUP(A18,'מועצות-גדמים-הדרים'!A:B,2,0)</f>
        <v>2084.5599999999995</v>
      </c>
      <c r="G18" s="53">
        <f>VLOOKUP(A18,'מועצות-גדמים-מטעים'!A:B,2,0)</f>
        <v>1567.8962833333337</v>
      </c>
      <c r="H18" s="53">
        <f>VLOOKUP(A18,'מועצות-פלסטיק-ירקות ופרחים'!A:B,2,0)</f>
        <v>13.57724</v>
      </c>
      <c r="I18" s="53">
        <f>VLOOKUP(A18,'מועצות-פסדים-רפת'!A:C,2,0)</f>
        <v>50.870864374999996</v>
      </c>
      <c r="J18" s="53">
        <f>VLOOKUP(A18,'מועצות-פסדים-צאן'!A:B,2,0)</f>
        <v>9.366500000000002</v>
      </c>
      <c r="K18" s="53">
        <f>VLOOKUP(A18,'מועצות-פסדים-לול(ביצים)'!A:B,2,0)</f>
        <v>36.827969863157897</v>
      </c>
      <c r="L18" s="53">
        <f>VLOOKUP(A18,'מועצות-פסדים-לול(הודו)'!A:B,2,0)</f>
        <v>0</v>
      </c>
      <c r="M18" s="53">
        <f>VLOOKUP(A18,'מועצות-פסדים-פטם ופרגיות'!A:B,2,0)</f>
        <v>98.099453877551014</v>
      </c>
      <c r="N18" s="53">
        <f>VLOOKUP(A18,'מועצות-פסדים-דגים'!A:B,2,0)</f>
        <v>4.0420470000000002</v>
      </c>
      <c r="O18" s="53">
        <f>VLOOKUP(A18,'מועצות-פרש-צאן'!A:B,2,0)</f>
        <v>1274.106</v>
      </c>
      <c r="P18" s="53">
        <f>VLOOKUP(A18,'מועצות-פרש-לול'!A:B,2,0)</f>
        <v>12390.411544575723</v>
      </c>
      <c r="Q18" s="53">
        <f>VLOOKUP(A18,'מועצות-פרש-בקר לחלב'!A:B,2,0)</f>
        <v>45222.547384615464</v>
      </c>
      <c r="R18" s="53">
        <f>VLOOKUP(A18,'מועצות-פרש-בקר לבשר'!A:B,2,0)</f>
        <v>4200</v>
      </c>
    </row>
    <row r="19" spans="1:18">
      <c r="A19" s="52" t="s">
        <v>37</v>
      </c>
      <c r="B19" s="53">
        <f>VLOOKUP(A19,'מועצות-גזם-הדרים'!A:B,2,0)</f>
        <v>170.59300000000005</v>
      </c>
      <c r="C19" s="53">
        <f>VLOOKUP(A19,'מועצות-גזם-מטעים'!A:B,2,0)</f>
        <v>82.456000000000003</v>
      </c>
      <c r="D19" s="53">
        <f>VLOOKUP(A19,'מועצות-גזם-ירקות'!A:B,2,0)</f>
        <v>0</v>
      </c>
      <c r="E19" s="53">
        <f>VLOOKUP(A19,'מועצות-גזם-פרחים'!A:B,2,0)</f>
        <v>0</v>
      </c>
      <c r="F19" s="53">
        <f>VLOOKUP(A19,'מועצות-גדמים-הדרים'!A:B,2,0)</f>
        <v>220.11999999999998</v>
      </c>
      <c r="G19" s="53">
        <f>VLOOKUP(A19,'מועצות-גדמים-מטעים'!A:B,2,0)</f>
        <v>35.984999999999999</v>
      </c>
      <c r="H19" s="53">
        <f>VLOOKUP(A19,'מועצות-פלסטיק-ירקות ופרחים'!A:B,2,0)</f>
        <v>0</v>
      </c>
      <c r="I19" s="53">
        <f>VLOOKUP(A19,'מועצות-פסדים-רפת'!A:C,2,0)</f>
        <v>0</v>
      </c>
      <c r="J19" s="53">
        <f>VLOOKUP(A19,'מועצות-פסדים-צאן'!A:B,2,0)</f>
        <v>1.140425</v>
      </c>
      <c r="K19" s="53">
        <f>VLOOKUP(A19,'מועצות-פסדים-לול(ביצים)'!A:B,2,0)</f>
        <v>32.081363053684214</v>
      </c>
      <c r="L19" s="53">
        <f>VLOOKUP(A19,'מועצות-פסדים-לול(הודו)'!A:B,2,0)</f>
        <v>0</v>
      </c>
      <c r="M19" s="53">
        <f>VLOOKUP(A19,'מועצות-פסדים-פטם ופרגיות'!A:B,2,0)</f>
        <v>98.871428571428567</v>
      </c>
      <c r="N19" s="53">
        <f>VLOOKUP(A19,'מועצות-פסדים-דגים'!A:B,2,0)</f>
        <v>0</v>
      </c>
      <c r="O19" s="53">
        <f>VLOOKUP(A19,'מועצות-פרש-צאן'!A:B,2,0)</f>
        <v>155.12970000000001</v>
      </c>
      <c r="P19" s="53">
        <f>VLOOKUP(A19,'מועצות-פרש-לול'!A:B,2,0)</f>
        <v>10075.307963909774</v>
      </c>
      <c r="Q19" s="53">
        <f>VLOOKUP(A19,'מועצות-פרש-בקר לחלב'!A:B,2,0)</f>
        <v>0</v>
      </c>
      <c r="R19" s="53">
        <f>VLOOKUP(A19,'מועצות-פרש-בקר לבשר'!A:B,2,0)</f>
        <v>0</v>
      </c>
    </row>
    <row r="20" spans="1:18">
      <c r="A20" s="52" t="s">
        <v>317</v>
      </c>
      <c r="B20" s="53">
        <f>VLOOKUP(A20,'מועצות-גזם-הדרים'!A:B,2,0)</f>
        <v>0</v>
      </c>
      <c r="C20" s="53">
        <f>VLOOKUP(A20,'מועצות-גזם-מטעים'!A:B,2,0)</f>
        <v>0</v>
      </c>
      <c r="D20" s="53">
        <f>VLOOKUP(A20,'מועצות-גזם-ירקות'!A:B,2,0)</f>
        <v>0</v>
      </c>
      <c r="E20" s="53">
        <f>VLOOKUP(A20,'מועצות-גזם-פרחים'!A:B,2,0)</f>
        <v>0</v>
      </c>
      <c r="F20" s="53">
        <f>VLOOKUP(A20,'מועצות-גדמים-הדרים'!A:B,2,0)</f>
        <v>0</v>
      </c>
      <c r="G20" s="53">
        <f>VLOOKUP(A20,'מועצות-גדמים-מטעים'!A:B,2,0)</f>
        <v>0</v>
      </c>
      <c r="H20" s="53">
        <f>VLOOKUP(A20,'מועצות-פלסטיק-ירקות ופרחים'!A:B,2,0)</f>
        <v>0</v>
      </c>
      <c r="I20" s="53">
        <f>VLOOKUP(A20,'מועצות-פסדים-רפת'!A:C,2,0)</f>
        <v>0</v>
      </c>
      <c r="J20" s="53">
        <f>VLOOKUP(A20,'מועצות-פסדים-צאן'!A:B,2,0)</f>
        <v>0.15015000000000001</v>
      </c>
      <c r="K20" s="53">
        <f>VLOOKUP(A20,'מועצות-פסדים-לול(ביצים)'!A:B,2,0)</f>
        <v>0</v>
      </c>
      <c r="L20" s="53">
        <f>VLOOKUP(A20,'מועצות-פסדים-לול(הודו)'!A:B,2,0)</f>
        <v>0</v>
      </c>
      <c r="M20" s="53">
        <f>VLOOKUP(A20,'מועצות-פסדים-פטם ופרגיות'!A:B,2,0)</f>
        <v>0</v>
      </c>
      <c r="N20" s="53">
        <f>VLOOKUP(A20,'מועצות-פסדים-דגים'!A:B,2,0)</f>
        <v>0</v>
      </c>
      <c r="O20" s="53">
        <f>VLOOKUP(A20,'מועצות-פרש-צאן'!A:B,2,0)</f>
        <v>20.424600000000002</v>
      </c>
      <c r="P20" s="53">
        <f>VLOOKUP(A20,'מועצות-פרש-לול'!A:B,2,0)</f>
        <v>0</v>
      </c>
      <c r="Q20" s="53">
        <f>VLOOKUP(A20,'מועצות-פרש-בקר לחלב'!A:B,2,0)</f>
        <v>0</v>
      </c>
      <c r="R20" s="53">
        <f>VLOOKUP(A20,'מועצות-פרש-בקר לבשר'!A:B,2,0)</f>
        <v>0</v>
      </c>
    </row>
    <row r="21" spans="1:18">
      <c r="A21" s="52" t="s">
        <v>155</v>
      </c>
      <c r="B21" s="53">
        <f>VLOOKUP(A21,'מועצות-גזם-הדרים'!A:B,2,0)</f>
        <v>217.46499999999997</v>
      </c>
      <c r="C21" s="53">
        <f>VLOOKUP(A21,'מועצות-גזם-מטעים'!A:B,2,0)</f>
        <v>2295.0045000000005</v>
      </c>
      <c r="D21" s="53">
        <f>VLOOKUP(A21,'מועצות-גזם-ירקות'!A:B,2,0)</f>
        <v>425.46902000000006</v>
      </c>
      <c r="E21" s="53">
        <f>VLOOKUP(A21,'מועצות-גזם-פרחים'!A:B,2,0)</f>
        <v>0</v>
      </c>
      <c r="F21" s="53">
        <f>VLOOKUP(A21,'מועצות-גדמים-הדרים'!A:B,2,0)</f>
        <v>280.60000000000002</v>
      </c>
      <c r="G21" s="53">
        <f>VLOOKUP(A21,'מועצות-גדמים-מטעים'!A:B,2,0)</f>
        <v>1879.1337533333331</v>
      </c>
      <c r="H21" s="53">
        <f>VLOOKUP(A21,'מועצות-פלסטיק-ירקות ופרחים'!A:B,2,0)</f>
        <v>26.969419999999996</v>
      </c>
      <c r="I21" s="53">
        <f>VLOOKUP(A21,'מועצות-פסדים-רפת'!A:C,2,0)</f>
        <v>0</v>
      </c>
      <c r="J21" s="53">
        <f>VLOOKUP(A21,'מועצות-פסדים-צאן'!A:B,2,0)</f>
        <v>0.86872499999999997</v>
      </c>
      <c r="K21" s="53">
        <f>VLOOKUP(A21,'מועצות-פסדים-לול(ביצים)'!A:B,2,0)</f>
        <v>0</v>
      </c>
      <c r="L21" s="53">
        <f>VLOOKUP(A21,'מועצות-פסדים-לול(הודו)'!A:B,2,0)</f>
        <v>0</v>
      </c>
      <c r="M21" s="53">
        <f>VLOOKUP(A21,'מועצות-פסדים-פטם ופרגיות'!A:B,2,0)</f>
        <v>0</v>
      </c>
      <c r="N21" s="53">
        <f>VLOOKUP(A21,'מועצות-פסדים-דגים'!A:B,2,0)</f>
        <v>0</v>
      </c>
      <c r="O21" s="53">
        <f>VLOOKUP(A21,'מועצות-פרש-צאן'!A:B,2,0)</f>
        <v>118.1709</v>
      </c>
      <c r="P21" s="53">
        <f>VLOOKUP(A21,'מועצות-פרש-לול'!A:B,2,0)</f>
        <v>0</v>
      </c>
      <c r="Q21" s="53">
        <f>VLOOKUP(A21,'מועצות-פרש-בקר לחלב'!A:B,2,0)</f>
        <v>0</v>
      </c>
      <c r="R21" s="53">
        <f>VLOOKUP(A21,'מועצות-פרש-בקר לבשר'!A:B,2,0)</f>
        <v>0</v>
      </c>
    </row>
    <row r="22" spans="1:18">
      <c r="A22" s="54" t="s">
        <v>245</v>
      </c>
      <c r="B22" s="53">
        <f>VLOOKUP(A22,'מועצות-גזם-הדרים'!A:B,2,0)</f>
        <v>0</v>
      </c>
      <c r="C22" s="53">
        <f>VLOOKUP(A22,'מועצות-גזם-מטעים'!A:B,2,0)</f>
        <v>10</v>
      </c>
      <c r="D22" s="53">
        <f>VLOOKUP(A22,'מועצות-גזם-ירקות'!A:B,2,0)</f>
        <v>1648.2082799999989</v>
      </c>
      <c r="E22" s="53">
        <f>VLOOKUP(A22,'מועצות-גזם-פרחים'!A:B,2,0)</f>
        <v>0</v>
      </c>
      <c r="F22" s="53">
        <f>VLOOKUP(A22,'מועצות-גדמים-הדרים'!A:B,2,0)</f>
        <v>0</v>
      </c>
      <c r="G22" s="53">
        <f>VLOOKUP(A22,'מועצות-גדמים-מטעים'!A:B,2,0)</f>
        <v>2.1840000000000002</v>
      </c>
      <c r="H22" s="53">
        <f>VLOOKUP(A22,'מועצות-פלסטיק-ירקות ופרחים'!A:B,2,0)</f>
        <v>63.898990000000019</v>
      </c>
      <c r="I22" s="53">
        <f>VLOOKUP(A22,'מועצות-פסדים-רפת'!A:C,2,0)</f>
        <v>0</v>
      </c>
      <c r="J22" s="53">
        <f>VLOOKUP(A22,'מועצות-פסדים-צאן'!A:B,2,0)</f>
        <v>1.3978250000000001</v>
      </c>
      <c r="K22" s="53">
        <f>VLOOKUP(A22,'מועצות-פסדים-לול(ביצים)'!A:B,2,0)</f>
        <v>0</v>
      </c>
      <c r="L22" s="53">
        <f>VLOOKUP(A22,'מועצות-פסדים-לול(הודו)'!A:B,2,0)</f>
        <v>0</v>
      </c>
      <c r="M22" s="53">
        <f>VLOOKUP(A22,'מועצות-פסדים-פטם ופרגיות'!A:B,2,0)</f>
        <v>0</v>
      </c>
      <c r="N22" s="53">
        <f>VLOOKUP(A22,'מועצות-פסדים-דגים'!A:B,2,0)</f>
        <v>0</v>
      </c>
      <c r="O22" s="53">
        <f>VLOOKUP(A22,'מועצות-פרש-צאן'!A:B,2,0)</f>
        <v>190.14330000000001</v>
      </c>
      <c r="P22" s="53">
        <f>VLOOKUP(A22,'מועצות-פרש-לול'!A:B,2,0)</f>
        <v>0</v>
      </c>
      <c r="Q22" s="53">
        <f>VLOOKUP(A22,'מועצות-פרש-בקר לחלב'!A:B,2,0)</f>
        <v>0</v>
      </c>
      <c r="R22" s="53">
        <f>VLOOKUP(A22,'מועצות-פרש-בקר לבשר'!A:B,2,0)</f>
        <v>0</v>
      </c>
    </row>
    <row r="23" spans="1:18">
      <c r="A23" s="52" t="s">
        <v>323</v>
      </c>
      <c r="B23" s="53">
        <f>VLOOKUP(A23,'מועצות-גזם-הדרים'!A:B,2,0)</f>
        <v>0</v>
      </c>
      <c r="C23" s="53">
        <f>VLOOKUP(A23,'מועצות-גזם-מטעים'!A:B,2,0)</f>
        <v>199.95</v>
      </c>
      <c r="D23" s="53">
        <f>VLOOKUP(A23,'מועצות-גזם-ירקות'!A:B,2,0)</f>
        <v>0</v>
      </c>
      <c r="E23" s="53">
        <f>VLOOKUP(A23,'מועצות-גזם-פרחים'!A:B,2,0)</f>
        <v>0</v>
      </c>
      <c r="F23" s="53">
        <f>VLOOKUP(A23,'מועצות-גדמים-הדרים'!A:B,2,0)</f>
        <v>0</v>
      </c>
      <c r="G23" s="53">
        <f>VLOOKUP(A23,'מועצות-גדמים-מטעים'!A:B,2,0)</f>
        <v>111.5</v>
      </c>
      <c r="H23" s="53">
        <f>VLOOKUP(A23,'מועצות-פלסטיק-ירקות ופרחים'!A:B,2,0)</f>
        <v>0</v>
      </c>
      <c r="I23" s="53">
        <f>VLOOKUP(A23,'מועצות-פסדים-רפת'!A:C,2,0)</f>
        <v>0</v>
      </c>
      <c r="J23" s="53">
        <f>VLOOKUP(A23,'מועצות-פסדים-צאן'!A:B,2,0)</f>
        <v>0</v>
      </c>
      <c r="K23" s="53">
        <f>VLOOKUP(A23,'מועצות-פסדים-לול(ביצים)'!A:B,2,0)</f>
        <v>0</v>
      </c>
      <c r="L23" s="53">
        <f>VLOOKUP(A23,'מועצות-פסדים-לול(הודו)'!A:B,2,0)</f>
        <v>0</v>
      </c>
      <c r="M23" s="53">
        <f>VLOOKUP(A23,'מועצות-פסדים-פטם ופרגיות'!A:B,2,0)</f>
        <v>0</v>
      </c>
      <c r="N23" s="53">
        <f>VLOOKUP(A23,'מועצות-פסדים-דגים'!A:B,2,0)</f>
        <v>0</v>
      </c>
      <c r="O23" s="53">
        <f>VLOOKUP(A23,'מועצות-פרש-צאן'!A:B,2,0)</f>
        <v>0</v>
      </c>
      <c r="P23" s="53">
        <f>VLOOKUP(A23,'מועצות-פרש-לול'!A:B,2,0)</f>
        <v>0</v>
      </c>
      <c r="Q23" s="53">
        <f>VLOOKUP(A23,'מועצות-פרש-בקר לחלב'!A:B,2,0)</f>
        <v>0</v>
      </c>
      <c r="R23" s="53">
        <f>VLOOKUP(A23,'מועצות-פרש-בקר לבשר'!A:B,2,0)</f>
        <v>0</v>
      </c>
    </row>
    <row r="24" spans="1:18">
      <c r="A24" s="52" t="s">
        <v>84</v>
      </c>
      <c r="B24" s="53">
        <f>VLOOKUP(A24,'מועצות-גזם-הדרים'!A:B,2,0)</f>
        <v>1705.7750000000005</v>
      </c>
      <c r="C24" s="53">
        <f>VLOOKUP(A24,'מועצות-גזם-מטעים'!A:B,2,0)</f>
        <v>364.4</v>
      </c>
      <c r="D24" s="53">
        <f>VLOOKUP(A24,'מועצות-גזם-ירקות'!A:B,2,0)</f>
        <v>391</v>
      </c>
      <c r="E24" s="53">
        <f>VLOOKUP(A24,'מועצות-גזם-פרחים'!A:B,2,0)</f>
        <v>2.4</v>
      </c>
      <c r="F24" s="53">
        <f>VLOOKUP(A24,'מועצות-גדמים-הדרים'!A:B,2,0)</f>
        <v>2201</v>
      </c>
      <c r="G24" s="53">
        <f>VLOOKUP(A24,'מועצות-גדמים-מטעים'!A:B,2,0)</f>
        <v>180.10064999999997</v>
      </c>
      <c r="H24" s="53">
        <f>VLOOKUP(A24,'מועצות-פלסטיק-ירקות ופרחים'!A:B,2,0)</f>
        <v>16.060380000000002</v>
      </c>
      <c r="I24" s="53">
        <f>VLOOKUP(A24,'מועצות-פסדים-רפת'!A:C,2,0)</f>
        <v>0</v>
      </c>
      <c r="J24" s="53">
        <f>VLOOKUP(A24,'מועצות-פסדים-צאן'!A:B,2,0)</f>
        <v>3.1102500000000002</v>
      </c>
      <c r="K24" s="53">
        <f>VLOOKUP(A24,'מועצות-פסדים-לול(ביצים)'!A:B,2,0)</f>
        <v>1.2480684210526317E-3</v>
      </c>
      <c r="L24" s="53">
        <f>VLOOKUP(A24,'מועצות-פסדים-לול(הודו)'!A:B,2,0)</f>
        <v>0</v>
      </c>
      <c r="M24" s="53">
        <f>VLOOKUP(A24,'מועצות-פסדים-פטם ופרגיות'!A:B,2,0)</f>
        <v>31.124778061224486</v>
      </c>
      <c r="N24" s="53">
        <f>VLOOKUP(A24,'מועצות-פסדים-דגים'!A:B,2,0)</f>
        <v>0</v>
      </c>
      <c r="O24" s="53">
        <f>VLOOKUP(A24,'מועצות-פרש-צאן'!A:B,2,0)</f>
        <v>423.08100000000002</v>
      </c>
      <c r="P24" s="53">
        <f>VLOOKUP(A24,'מועצות-פרש-לול'!A:B,2,0)</f>
        <v>1329.1242277121373</v>
      </c>
      <c r="Q24" s="53">
        <f>VLOOKUP(A24,'מועצות-פרש-בקר לחלב'!A:B,2,0)</f>
        <v>0</v>
      </c>
      <c r="R24" s="53">
        <f>VLOOKUP(A24,'מועצות-פרש-בקר לבשר'!A:B,2,0)</f>
        <v>0</v>
      </c>
    </row>
    <row r="25" spans="1:18">
      <c r="A25" s="52" t="s">
        <v>335</v>
      </c>
      <c r="B25" s="53">
        <f>VLOOKUP(A25,'מועצות-גזם-הדרים'!A:B,2,0)</f>
        <v>0</v>
      </c>
      <c r="C25" s="53">
        <f>VLOOKUP(A25,'מועצות-גזם-מטעים'!A:B,2,0)</f>
        <v>0</v>
      </c>
      <c r="D25" s="53">
        <f>VLOOKUP(A25,'מועצות-גזם-ירקות'!A:B,2,0)</f>
        <v>0</v>
      </c>
      <c r="E25" s="53">
        <f>VLOOKUP(A25,'מועצות-גזם-פרחים'!A:B,2,0)</f>
        <v>0</v>
      </c>
      <c r="F25" s="53">
        <f>VLOOKUP(A25,'מועצות-גדמים-הדרים'!A:B,2,0)</f>
        <v>0</v>
      </c>
      <c r="G25" s="53">
        <f>VLOOKUP(A25,'מועצות-גדמים-מטעים'!A:B,2,0)</f>
        <v>0</v>
      </c>
      <c r="H25" s="53">
        <f>VLOOKUP(A25,'מועצות-פלסטיק-ירקות ופרחים'!A:B,2,0)</f>
        <v>0</v>
      </c>
      <c r="I25" s="53">
        <f>VLOOKUP(A25,'מועצות-פסדים-רפת'!A:C,2,0)</f>
        <v>0</v>
      </c>
      <c r="J25" s="53">
        <f>VLOOKUP(A25,'מועצות-פסדים-צאן'!A:B,2,0)</f>
        <v>5.3624999999999999E-2</v>
      </c>
      <c r="K25" s="53">
        <f>VLOOKUP(A25,'מועצות-פסדים-לול(ביצים)'!A:B,2,0)</f>
        <v>0</v>
      </c>
      <c r="L25" s="53">
        <f>VLOOKUP(A25,'מועצות-פסדים-לול(הודו)'!A:B,2,0)</f>
        <v>0</v>
      </c>
      <c r="M25" s="53">
        <f>VLOOKUP(A25,'מועצות-פסדים-פטם ופרגיות'!A:B,2,0)</f>
        <v>0</v>
      </c>
      <c r="N25" s="53">
        <f>VLOOKUP(A25,'מועצות-פסדים-דגים'!A:B,2,0)</f>
        <v>0</v>
      </c>
      <c r="O25" s="53">
        <f>VLOOKUP(A25,'מועצות-פרש-צאן'!A:B,2,0)</f>
        <v>7.2945000000000002</v>
      </c>
      <c r="P25" s="53">
        <f>VLOOKUP(A25,'מועצות-פרש-לול'!A:B,2,0)</f>
        <v>0</v>
      </c>
      <c r="Q25" s="53">
        <f>VLOOKUP(A25,'מועצות-פרש-בקר לחלב'!A:B,2,0)</f>
        <v>0</v>
      </c>
      <c r="R25" s="53">
        <f>VLOOKUP(A25,'מועצות-פרש-בקר לבשר'!A:B,2,0)</f>
        <v>0</v>
      </c>
    </row>
    <row r="26" spans="1:18">
      <c r="A26" s="52" t="s">
        <v>320</v>
      </c>
      <c r="B26" s="53">
        <f>VLOOKUP(A26,'מועצות-גזם-הדרים'!A:B,2,0)</f>
        <v>0</v>
      </c>
      <c r="C26" s="53" t="e">
        <f>VLOOKUP(A26,'מועצות-גזם-מטעים'!A:B,2,0)</f>
        <v>#N/A</v>
      </c>
      <c r="D26" s="53">
        <f>VLOOKUP(A26,'מועצות-גזם-ירקות'!A:B,2,0)</f>
        <v>0</v>
      </c>
      <c r="E26" s="53">
        <f>VLOOKUP(A26,'מועצות-גזם-פרחים'!A:B,2,0)</f>
        <v>0</v>
      </c>
      <c r="F26" s="53">
        <f>VLOOKUP(A26,'מועצות-גדמים-הדרים'!A:B,2,0)</f>
        <v>0</v>
      </c>
      <c r="G26" s="53" t="e">
        <f>VLOOKUP(A26,'מועצות-גדמים-מטעים'!A:B,2,0)</f>
        <v>#N/A</v>
      </c>
      <c r="H26" s="53">
        <f>VLOOKUP(A26,'מועצות-פלסטיק-ירקות ופרחים'!A:B,2,0)</f>
        <v>0</v>
      </c>
      <c r="I26" s="53">
        <f>VLOOKUP(A26,'מועצות-פסדים-רפת'!A:C,2,0)</f>
        <v>0</v>
      </c>
      <c r="J26" s="53">
        <f>VLOOKUP(A26,'מועצות-פסדים-צאן'!A:B,2,0)</f>
        <v>0</v>
      </c>
      <c r="K26" s="53">
        <f>VLOOKUP(A26,'מועצות-פסדים-לול(ביצים)'!A:B,2,0)</f>
        <v>0</v>
      </c>
      <c r="L26" s="53">
        <f>VLOOKUP(A26,'מועצות-פסדים-לול(הודו)'!A:B,2,0)</f>
        <v>0</v>
      </c>
      <c r="M26" s="53">
        <f>VLOOKUP(A26,'מועצות-פסדים-פטם ופרגיות'!A:B,2,0)</f>
        <v>0</v>
      </c>
      <c r="N26" s="53">
        <f>VLOOKUP(A26,'מועצות-פסדים-דגים'!A:B,2,0)</f>
        <v>0</v>
      </c>
      <c r="O26" s="53">
        <f>VLOOKUP(A26,'מועצות-פרש-צאן'!A:B,2,0)</f>
        <v>0</v>
      </c>
      <c r="P26" s="53">
        <f>VLOOKUP(A26,'מועצות-פרש-לול'!A:B,2,0)</f>
        <v>0</v>
      </c>
      <c r="Q26" s="53">
        <f>VLOOKUP(A26,'מועצות-פרש-בקר לחלב'!A:B,2,0)</f>
        <v>0</v>
      </c>
      <c r="R26" s="53">
        <f>VLOOKUP(A26,'מועצות-פרש-בקר לבשר'!A:B,2,0)</f>
        <v>0</v>
      </c>
    </row>
    <row r="27" spans="1:18">
      <c r="A27" s="52" t="s">
        <v>308</v>
      </c>
      <c r="B27" s="53">
        <f>VLOOKUP(A27,'מועצות-גזם-הדרים'!A:B,2,0)</f>
        <v>115.258</v>
      </c>
      <c r="C27" s="53">
        <f>VLOOKUP(A27,'מועצות-גזם-מטעים'!A:B,2,0)</f>
        <v>2686.934999999999</v>
      </c>
      <c r="D27" s="53">
        <f>VLOOKUP(A27,'מועצות-גזם-ירקות'!A:B,2,0)</f>
        <v>8396.6120400000018</v>
      </c>
      <c r="E27" s="53">
        <f>VLOOKUP(A27,'מועצות-גזם-פרחים'!A:B,2,0)</f>
        <v>2</v>
      </c>
      <c r="F27" s="53">
        <f>VLOOKUP(A27,'מועצות-גדמים-הדרים'!A:B,2,0)</f>
        <v>148.72000000000003</v>
      </c>
      <c r="G27" s="53">
        <f>VLOOKUP(A27,'מועצות-גדמים-מטעים'!A:B,2,0)</f>
        <v>1295.2739083333331</v>
      </c>
      <c r="H27" s="53">
        <f>VLOOKUP(A27,'מועצות-פלסטיק-ירקות ופרחים'!A:B,2,0)</f>
        <v>386.22325999999998</v>
      </c>
      <c r="I27" s="53">
        <f>VLOOKUP(A27,'מועצות-פסדים-רפת'!A:C,2,0)</f>
        <v>59.929714375000003</v>
      </c>
      <c r="J27" s="53">
        <f>VLOOKUP(A27,'מועצות-פסדים-צאן'!A:B,2,0)</f>
        <v>6.8246749999999992</v>
      </c>
      <c r="K27" s="53">
        <f>VLOOKUP(A27,'מועצות-פסדים-לול(ביצים)'!A:B,2,0)</f>
        <v>1.0351373547368423</v>
      </c>
      <c r="L27" s="53">
        <f>VLOOKUP(A27,'מועצות-פסדים-לול(הודו)'!A:B,2,0)</f>
        <v>21.396204137931033</v>
      </c>
      <c r="M27" s="53">
        <f>VLOOKUP(A27,'מועצות-פסדים-פטם ופרגיות'!A:B,2,0)</f>
        <v>559.58571428571429</v>
      </c>
      <c r="N27" s="53">
        <f>VLOOKUP(A27,'מועצות-פסדים-דגים'!A:B,2,0)</f>
        <v>212.87838999999997</v>
      </c>
      <c r="O27" s="53">
        <f>VLOOKUP(A27,'מועצות-פרש-צאן'!A:B,2,0)</f>
        <v>928.34670000000017</v>
      </c>
      <c r="P27" s="53">
        <f>VLOOKUP(A27,'מועצות-פרש-לול'!A:B,2,0)</f>
        <v>23748.851055639094</v>
      </c>
      <c r="Q27" s="53">
        <f>VLOOKUP(A27,'מועצות-פרש-בקר לחלב'!A:B,2,0)</f>
        <v>55312.910461538559</v>
      </c>
      <c r="R27" s="53">
        <f>VLOOKUP(A27,'מועצות-פרש-בקר לבשר'!A:B,2,0)</f>
        <v>840</v>
      </c>
    </row>
    <row r="28" spans="1:18">
      <c r="A28" s="52" t="s">
        <v>304</v>
      </c>
      <c r="B28" s="53">
        <f>VLOOKUP(A28,'מועצות-גזם-הדרים'!A:B,2,0)</f>
        <v>790.90609999999992</v>
      </c>
      <c r="C28" s="53">
        <f>VLOOKUP(A28,'מועצות-גזם-מטעים'!A:B,2,0)</f>
        <v>1838.0040000000001</v>
      </c>
      <c r="D28" s="53">
        <f>VLOOKUP(A28,'מועצות-גזם-ירקות'!A:B,2,0)</f>
        <v>172.17161000000002</v>
      </c>
      <c r="E28" s="53">
        <f>VLOOKUP(A28,'מועצות-גזם-פרחים'!A:B,2,0)</f>
        <v>289.29999999999978</v>
      </c>
      <c r="F28" s="53">
        <f>VLOOKUP(A28,'מועצות-גדמים-הדרים'!A:B,2,0)</f>
        <v>1020.5239999999998</v>
      </c>
      <c r="G28" s="53">
        <f>VLOOKUP(A28,'מועצות-גדמים-מטעים'!A:B,2,0)</f>
        <v>764.3775833333334</v>
      </c>
      <c r="H28" s="53">
        <f>VLOOKUP(A28,'מועצות-פלסטיק-ירקות ופרחים'!A:B,2,0)</f>
        <v>105.17869000000005</v>
      </c>
      <c r="I28" s="53">
        <f>VLOOKUP(A28,'מועצות-פסדים-רפת'!A:C,2,0)</f>
        <v>31.5152859375</v>
      </c>
      <c r="J28" s="53">
        <f>VLOOKUP(A28,'מועצות-פסדים-צאן'!A:B,2,0)</f>
        <v>10.063625</v>
      </c>
      <c r="K28" s="53">
        <f>VLOOKUP(A28,'מועצות-פסדים-לול(ביצים)'!A:B,2,0)</f>
        <v>4.1638045421052636</v>
      </c>
      <c r="L28" s="53">
        <f>VLOOKUP(A28,'מועצות-פסדים-לול(הודו)'!A:B,2,0)</f>
        <v>0</v>
      </c>
      <c r="M28" s="53">
        <f>VLOOKUP(A28,'מועצות-פסדים-פטם ופרגיות'!A:B,2,0)</f>
        <v>72.165551836734693</v>
      </c>
      <c r="N28" s="53">
        <f>VLOOKUP(A28,'מועצות-פסדים-דגים'!A:B,2,0)</f>
        <v>0</v>
      </c>
      <c r="O28" s="53">
        <f>VLOOKUP(A28,'מועצות-פרש-צאן'!A:B,2,0)</f>
        <v>1368.9344999999998</v>
      </c>
      <c r="P28" s="53">
        <f>VLOOKUP(A28,'מועצות-פרש-לול'!A:B,2,0)</f>
        <v>4061.9701997851771</v>
      </c>
      <c r="Q28" s="53">
        <f>VLOOKUP(A28,'מועצות-פרש-בקר לחלב'!A:B,2,0)</f>
        <v>26829.230000000047</v>
      </c>
      <c r="R28" s="53">
        <f>VLOOKUP(A28,'מועצות-פרש-בקר לבשר'!A:B,2,0)</f>
        <v>4995</v>
      </c>
    </row>
    <row r="29" spans="1:18">
      <c r="A29" s="52" t="s">
        <v>336</v>
      </c>
      <c r="B29" s="53">
        <f>VLOOKUP(A29,'מועצות-גזם-הדרים'!A:B,2,0)</f>
        <v>0</v>
      </c>
      <c r="C29" s="53">
        <f>VLOOKUP(A29,'מועצות-גזם-מטעים'!A:B,2,0)</f>
        <v>0</v>
      </c>
      <c r="D29" s="53">
        <f>VLOOKUP(A29,'מועצות-גזם-ירקות'!A:B,2,0)</f>
        <v>573.74256000000014</v>
      </c>
      <c r="E29" s="53">
        <f>VLOOKUP(A29,'מועצות-גזם-פרחים'!A:B,2,0)</f>
        <v>8.1999999999999993</v>
      </c>
      <c r="F29" s="53">
        <f>VLOOKUP(A29,'מועצות-גדמים-הדרים'!A:B,2,0)</f>
        <v>0</v>
      </c>
      <c r="G29" s="53">
        <f>VLOOKUP(A29,'מועצות-גדמים-מטעים'!A:B,2,0)</f>
        <v>0</v>
      </c>
      <c r="H29" s="53">
        <f>VLOOKUP(A29,'מועצות-פלסטיק-ירקות ופרחים'!A:B,2,0)</f>
        <v>25.524900000000002</v>
      </c>
      <c r="I29" s="53">
        <f>VLOOKUP(A29,'מועצות-פסדים-רפת'!A:C,2,0)</f>
        <v>0</v>
      </c>
      <c r="J29" s="53">
        <f>VLOOKUP(A29,'מועצות-פסדים-צאן'!A:B,2,0)</f>
        <v>12.01915</v>
      </c>
      <c r="K29" s="53">
        <f>VLOOKUP(A29,'מועצות-פסדים-לול(ביצים)'!A:B,2,0)</f>
        <v>0</v>
      </c>
      <c r="L29" s="53">
        <f>VLOOKUP(A29,'מועצות-פסדים-לול(הודו)'!A:B,2,0)</f>
        <v>0</v>
      </c>
      <c r="M29" s="53">
        <f>VLOOKUP(A29,'מועצות-פסדים-פטם ופרגיות'!A:B,2,0)</f>
        <v>0</v>
      </c>
      <c r="N29" s="53">
        <f>VLOOKUP(A29,'מועצות-פסדים-דגים'!A:B,2,0)</f>
        <v>0</v>
      </c>
      <c r="O29" s="53">
        <f>VLOOKUP(A29,'מועצות-פרש-צאן'!A:B,2,0)</f>
        <v>1634.9406000000001</v>
      </c>
      <c r="P29" s="53">
        <f>VLOOKUP(A29,'מועצות-פרש-לול'!A:B,2,0)</f>
        <v>0</v>
      </c>
      <c r="Q29" s="53">
        <f>VLOOKUP(A29,'מועצות-פרש-בקר לחלב'!A:B,2,0)</f>
        <v>0</v>
      </c>
      <c r="R29" s="53">
        <f>VLOOKUP(A29,'מועצות-פרש-בקר לבשר'!A:B,2,0)</f>
        <v>0</v>
      </c>
    </row>
    <row r="30" spans="1:18">
      <c r="A30" s="52" t="s">
        <v>208</v>
      </c>
      <c r="B30" s="53">
        <f>VLOOKUP(A30,'מועצות-גזם-הדרים'!A:B,2,0)</f>
        <v>0</v>
      </c>
      <c r="C30" s="53">
        <f>VLOOKUP(A30,'מועצות-גזם-מטעים'!A:B,2,0)</f>
        <v>89.649999999999991</v>
      </c>
      <c r="D30" s="53">
        <f>VLOOKUP(A30,'מועצות-גזם-ירקות'!A:B,2,0)</f>
        <v>510.80320000000023</v>
      </c>
      <c r="E30" s="53">
        <f>VLOOKUP(A30,'מועצות-גזם-פרחים'!A:B,2,0)</f>
        <v>0</v>
      </c>
      <c r="F30" s="53">
        <f>VLOOKUP(A30,'מועצות-גדמים-הדרים'!A:B,2,0)</f>
        <v>0</v>
      </c>
      <c r="G30" s="53">
        <f>VLOOKUP(A30,'מועצות-גדמים-מטעים'!A:B,2,0)</f>
        <v>38.417999999999992</v>
      </c>
      <c r="H30" s="53">
        <f>VLOOKUP(A30,'מועצות-פלסטיק-ירקות ופרחים'!A:B,2,0)</f>
        <v>23.44398</v>
      </c>
      <c r="I30" s="53">
        <f>VLOOKUP(A30,'מועצות-פסדים-רפת'!A:C,2,0)</f>
        <v>0</v>
      </c>
      <c r="J30" s="53">
        <f>VLOOKUP(A30,'מועצות-פסדים-צאן'!A:B,2,0)</f>
        <v>5.3482000000000003</v>
      </c>
      <c r="K30" s="53">
        <f>VLOOKUP(A30,'מועצות-פסדים-לול(ביצים)'!A:B,2,0)</f>
        <v>0</v>
      </c>
      <c r="L30" s="53">
        <f>VLOOKUP(A30,'מועצות-פסדים-לול(הודו)'!A:B,2,0)</f>
        <v>0</v>
      </c>
      <c r="M30" s="53">
        <f>VLOOKUP(A30,'מועצות-פסדים-פטם ופרגיות'!A:B,2,0)</f>
        <v>0</v>
      </c>
      <c r="N30" s="53">
        <f>VLOOKUP(A30,'מועצות-פסדים-דגים'!A:B,2,0)</f>
        <v>0</v>
      </c>
      <c r="O30" s="53">
        <f>VLOOKUP(A30,'מועצות-פרש-צאן'!A:B,2,0)</f>
        <v>727.50480000000005</v>
      </c>
      <c r="P30" s="53">
        <f>VLOOKUP(A30,'מועצות-פרש-לול'!A:B,2,0)</f>
        <v>0</v>
      </c>
      <c r="Q30" s="53">
        <f>VLOOKUP(A30,'מועצות-פרש-בקר לחלב'!A:B,2,0)</f>
        <v>0</v>
      </c>
      <c r="R30" s="53">
        <f>VLOOKUP(A30,'מועצות-פרש-בקר לבשר'!A:B,2,0)</f>
        <v>0</v>
      </c>
    </row>
    <row r="31" spans="1:18">
      <c r="A31" s="54" t="s">
        <v>337</v>
      </c>
      <c r="B31" s="53">
        <f>VLOOKUP(A31,'מועצות-גזם-הדרים'!A:B,2,0)</f>
        <v>0</v>
      </c>
      <c r="C31" s="53">
        <f>VLOOKUP(A31,'מועצות-גזם-מטעים'!A:B,2,0)</f>
        <v>0</v>
      </c>
      <c r="D31" s="53">
        <f>VLOOKUP(A31,'מועצות-גזם-ירקות'!A:B,2,0)</f>
        <v>0</v>
      </c>
      <c r="E31" s="53">
        <f>VLOOKUP(A31,'מועצות-גזם-פרחים'!A:B,2,0)</f>
        <v>0</v>
      </c>
      <c r="F31" s="53">
        <f>VLOOKUP(A31,'מועצות-גדמים-הדרים'!A:B,2,0)</f>
        <v>0</v>
      </c>
      <c r="G31" s="53">
        <f>VLOOKUP(A31,'מועצות-גדמים-מטעים'!A:B,2,0)</f>
        <v>0</v>
      </c>
      <c r="H31" s="53">
        <f>VLOOKUP(A31,'מועצות-פלסטיק-ירקות ופרחים'!A:B,2,0)</f>
        <v>0</v>
      </c>
      <c r="I31" s="53">
        <f>VLOOKUP(A31,'מועצות-פסדים-רפת'!A:C,2,0)</f>
        <v>0</v>
      </c>
      <c r="J31" s="53">
        <f>VLOOKUP(A31,'מועצות-פסדים-צאן'!A:B,2,0)</f>
        <v>1.0725E-2</v>
      </c>
      <c r="K31" s="53">
        <f>VLOOKUP(A31,'מועצות-פסדים-לול(ביצים)'!A:B,2,0)</f>
        <v>0</v>
      </c>
      <c r="L31" s="53">
        <f>VLOOKUP(A31,'מועצות-פסדים-לול(הודו)'!A:B,2,0)</f>
        <v>0</v>
      </c>
      <c r="M31" s="53">
        <f>VLOOKUP(A31,'מועצות-פסדים-פטם ופרגיות'!A:B,2,0)</f>
        <v>0</v>
      </c>
      <c r="N31" s="53">
        <f>VLOOKUP(A31,'מועצות-פסדים-דגים'!A:B,2,0)</f>
        <v>0</v>
      </c>
      <c r="O31" s="53">
        <f>VLOOKUP(A31,'מועצות-פרש-צאן'!A:B,2,0)</f>
        <v>1.4589000000000001</v>
      </c>
      <c r="P31" s="53">
        <f>VLOOKUP(A31,'מועצות-פרש-לול'!A:B,2,0)</f>
        <v>0</v>
      </c>
      <c r="Q31" s="53">
        <f>VLOOKUP(A31,'מועצות-פרש-בקר לחלב'!A:B,2,0)</f>
        <v>0</v>
      </c>
      <c r="R31" s="53">
        <f>VLOOKUP(A31,'מועצות-פרש-בקר לבשר'!A:B,2,0)</f>
        <v>0</v>
      </c>
    </row>
    <row r="32" spans="1:18">
      <c r="A32" s="52" t="s">
        <v>173</v>
      </c>
      <c r="B32" s="53">
        <f>VLOOKUP(A32,'מועצות-גזם-הדרים'!A:B,2,0)</f>
        <v>475.07500000000005</v>
      </c>
      <c r="C32" s="53">
        <f>VLOOKUP(A32,'מועצות-גזם-מטעים'!A:B,2,0)</f>
        <v>268.95</v>
      </c>
      <c r="D32" s="53">
        <f>VLOOKUP(A32,'מועצות-גזם-ירקות'!A:B,2,0)</f>
        <v>0</v>
      </c>
      <c r="E32" s="53">
        <f>VLOOKUP(A32,'מועצות-גזם-פרחים'!A:B,2,0)</f>
        <v>0</v>
      </c>
      <c r="F32" s="53">
        <f>VLOOKUP(A32,'מועצות-גדמים-הדרים'!A:B,2,0)</f>
        <v>613</v>
      </c>
      <c r="G32" s="53">
        <f>VLOOKUP(A32,'מועצות-גדמים-מטעים'!A:B,2,0)</f>
        <v>111.06212500000001</v>
      </c>
      <c r="H32" s="53">
        <f>VLOOKUP(A32,'מועצות-פלסטיק-ירקות ופרחים'!A:B,2,0)</f>
        <v>0</v>
      </c>
      <c r="I32" s="53">
        <f>VLOOKUP(A32,'מועצות-פסדים-רפת'!A:C,2,0)</f>
        <v>0</v>
      </c>
      <c r="J32" s="53">
        <f>VLOOKUP(A32,'מועצות-פסדים-צאן'!A:B,2,0)</f>
        <v>8.2225000000000006E-2</v>
      </c>
      <c r="K32" s="53">
        <f>VLOOKUP(A32,'מועצות-פסדים-לול(ביצים)'!A:B,2,0)</f>
        <v>0</v>
      </c>
      <c r="L32" s="53">
        <f>VLOOKUP(A32,'מועצות-פסדים-לול(הודו)'!A:B,2,0)</f>
        <v>0</v>
      </c>
      <c r="M32" s="53">
        <f>VLOOKUP(A32,'מועצות-פסדים-פטם ופרגיות'!A:B,2,0)</f>
        <v>0</v>
      </c>
      <c r="N32" s="53">
        <f>VLOOKUP(A32,'מועצות-פסדים-דגים'!A:B,2,0)</f>
        <v>0</v>
      </c>
      <c r="O32" s="53">
        <f>VLOOKUP(A32,'מועצות-פרש-צאן'!A:B,2,0)</f>
        <v>11.184900000000001</v>
      </c>
      <c r="P32" s="53">
        <f>VLOOKUP(A32,'מועצות-פרש-לול'!A:B,2,0)</f>
        <v>0</v>
      </c>
      <c r="Q32" s="53">
        <f>VLOOKUP(A32,'מועצות-פרש-בקר לחלב'!A:B,2,0)</f>
        <v>0</v>
      </c>
      <c r="R32" s="53">
        <f>VLOOKUP(A32,'מועצות-פרש-בקר לבשר'!A:B,2,0)</f>
        <v>0</v>
      </c>
    </row>
    <row r="33" spans="1:18">
      <c r="A33" s="52" t="s">
        <v>259</v>
      </c>
      <c r="B33" s="53">
        <f>VLOOKUP(A33,'מועצות-גזם-הדרים'!A:B,2,0)</f>
        <v>0</v>
      </c>
      <c r="C33" s="53">
        <f>VLOOKUP(A33,'מועצות-גזם-מטעים'!A:B,2,0)</f>
        <v>0</v>
      </c>
      <c r="D33" s="53">
        <f>VLOOKUP(A33,'מועצות-גזם-ירקות'!A:B,2,0)</f>
        <v>0</v>
      </c>
      <c r="E33" s="53">
        <f>VLOOKUP(A33,'מועצות-גזם-פרחים'!A:B,2,0)</f>
        <v>0</v>
      </c>
      <c r="F33" s="53">
        <f>VLOOKUP(A33,'מועצות-גדמים-הדרים'!A:B,2,0)</f>
        <v>0</v>
      </c>
      <c r="G33" s="53">
        <f>VLOOKUP(A33,'מועצות-גדמים-מטעים'!A:B,2,0)</f>
        <v>0</v>
      </c>
      <c r="H33" s="53">
        <f>VLOOKUP(A33,'מועצות-פלסטיק-ירקות ופרחים'!A:B,2,0)</f>
        <v>0</v>
      </c>
      <c r="I33" s="53">
        <f>VLOOKUP(A33,'מועצות-פסדים-רפת'!A:C,2,0)</f>
        <v>0</v>
      </c>
      <c r="J33" s="53">
        <f>VLOOKUP(A33,'מועצות-פסדים-צאן'!A:B,2,0)</f>
        <v>0.94379999999999997</v>
      </c>
      <c r="K33" s="53">
        <f>VLOOKUP(A33,'מועצות-פסדים-לול(ביצים)'!A:B,2,0)</f>
        <v>0</v>
      </c>
      <c r="L33" s="53">
        <f>VLOOKUP(A33,'מועצות-פסדים-לול(הודו)'!A:B,2,0)</f>
        <v>0</v>
      </c>
      <c r="M33" s="53">
        <f>VLOOKUP(A33,'מועצות-פסדים-פטם ופרגיות'!A:B,2,0)</f>
        <v>0</v>
      </c>
      <c r="N33" s="53">
        <f>VLOOKUP(A33,'מועצות-פסדים-דגים'!A:B,2,0)</f>
        <v>0</v>
      </c>
      <c r="O33" s="53">
        <f>VLOOKUP(A33,'מועצות-פרש-צאן'!A:B,2,0)</f>
        <v>128.38320000000002</v>
      </c>
      <c r="P33" s="53">
        <f>VLOOKUP(A33,'מועצות-פרש-לול'!A:B,2,0)</f>
        <v>0</v>
      </c>
      <c r="Q33" s="53">
        <f>VLOOKUP(A33,'מועצות-פרש-בקר לחלב'!A:B,2,0)</f>
        <v>0</v>
      </c>
      <c r="R33" s="53">
        <f>VLOOKUP(A33,'מועצות-פרש-בקר לבשר'!A:B,2,0)</f>
        <v>0</v>
      </c>
    </row>
    <row r="34" spans="1:18">
      <c r="A34" s="52" t="s">
        <v>262</v>
      </c>
      <c r="B34" s="53">
        <f>VLOOKUP(A34,'מועצות-גזם-הדרים'!A:B,2,0)</f>
        <v>0</v>
      </c>
      <c r="C34" s="53">
        <f>VLOOKUP(A34,'מועצות-גזם-מטעים'!A:B,2,0)</f>
        <v>0</v>
      </c>
      <c r="D34" s="53">
        <f>VLOOKUP(A34,'מועצות-גזם-ירקות'!A:B,2,0)</f>
        <v>0</v>
      </c>
      <c r="E34" s="53">
        <f>VLOOKUP(A34,'מועצות-גזם-פרחים'!A:B,2,0)</f>
        <v>0</v>
      </c>
      <c r="F34" s="53">
        <f>VLOOKUP(A34,'מועצות-גדמים-הדרים'!A:B,2,0)</f>
        <v>0</v>
      </c>
      <c r="G34" s="53">
        <f>VLOOKUP(A34,'מועצות-גדמים-מטעים'!A:B,2,0)</f>
        <v>0</v>
      </c>
      <c r="H34" s="53">
        <f>VLOOKUP(A34,'מועצות-פלסטיק-ירקות ופרחים'!A:B,2,0)</f>
        <v>0</v>
      </c>
      <c r="I34" s="53">
        <f>VLOOKUP(A34,'מועצות-פסדים-רפת'!A:C,2,0)</f>
        <v>0</v>
      </c>
      <c r="J34" s="53">
        <f>VLOOKUP(A34,'מועצות-פסדים-צאן'!A:B,2,0)</f>
        <v>11.0825</v>
      </c>
      <c r="K34" s="53">
        <f>VLOOKUP(A34,'מועצות-פסדים-לול(ביצים)'!A:B,2,0)</f>
        <v>0</v>
      </c>
      <c r="L34" s="53">
        <f>VLOOKUP(A34,'מועצות-פסדים-לול(הודו)'!A:B,2,0)</f>
        <v>0</v>
      </c>
      <c r="M34" s="53">
        <f>VLOOKUP(A34,'מועצות-פסדים-פטם ופרגיות'!A:B,2,0)</f>
        <v>0</v>
      </c>
      <c r="N34" s="53">
        <f>VLOOKUP(A34,'מועצות-פסדים-דגים'!A:B,2,0)</f>
        <v>0</v>
      </c>
      <c r="O34" s="53">
        <f>VLOOKUP(A34,'מועצות-פרש-צאן'!A:B,2,0)</f>
        <v>1507.53</v>
      </c>
      <c r="P34" s="53">
        <f>VLOOKUP(A34,'מועצות-פרש-לול'!A:B,2,0)</f>
        <v>0</v>
      </c>
      <c r="Q34" s="53">
        <f>VLOOKUP(A34,'מועצות-פרש-בקר לחלב'!A:B,2,0)</f>
        <v>0</v>
      </c>
      <c r="R34" s="53">
        <f>VLOOKUP(A34,'מועצות-פרש-בקר לבשר'!A:B,2,0)</f>
        <v>0</v>
      </c>
    </row>
    <row r="35" spans="1:18">
      <c r="A35" s="52" t="s">
        <v>282</v>
      </c>
      <c r="B35" s="53">
        <f>VLOOKUP(A35,'מועצות-גזם-הדרים'!A:B,2,0)</f>
        <v>0</v>
      </c>
      <c r="C35" s="53">
        <f>VLOOKUP(A35,'מועצות-גזם-מטעים'!A:B,2,0)</f>
        <v>0</v>
      </c>
      <c r="D35" s="53">
        <f>VLOOKUP(A35,'מועצות-גזם-ירקות'!A:B,2,0)</f>
        <v>0</v>
      </c>
      <c r="E35" s="53">
        <f>VLOOKUP(A35,'מועצות-גזם-פרחים'!A:B,2,0)</f>
        <v>0</v>
      </c>
      <c r="F35" s="53">
        <f>VLOOKUP(A35,'מועצות-גדמים-הדרים'!A:B,2,0)</f>
        <v>0</v>
      </c>
      <c r="G35" s="53">
        <f>VLOOKUP(A35,'מועצות-גדמים-מטעים'!A:B,2,0)</f>
        <v>0</v>
      </c>
      <c r="H35" s="53">
        <f>VLOOKUP(A35,'מועצות-פלסטיק-ירקות ופרחים'!A:B,2,0)</f>
        <v>0</v>
      </c>
      <c r="I35" s="53">
        <f>VLOOKUP(A35,'מועצות-פסדים-רפת'!A:C,2,0)</f>
        <v>0</v>
      </c>
      <c r="J35" s="53">
        <f>VLOOKUP(A35,'מועצות-פסדים-צאן'!A:B,2,0)</f>
        <v>9.8312500000000007</v>
      </c>
      <c r="K35" s="53">
        <f>VLOOKUP(A35,'מועצות-פסדים-לול(ביצים)'!A:B,2,0)</f>
        <v>0</v>
      </c>
      <c r="L35" s="53">
        <f>VLOOKUP(A35,'מועצות-פסדים-לול(הודו)'!A:B,2,0)</f>
        <v>0</v>
      </c>
      <c r="M35" s="53">
        <f>VLOOKUP(A35,'מועצות-פסדים-פטם ופרגיות'!A:B,2,0)</f>
        <v>0</v>
      </c>
      <c r="N35" s="53">
        <f>VLOOKUP(A35,'מועצות-פסדים-דגים'!A:B,2,0)</f>
        <v>0</v>
      </c>
      <c r="O35" s="53">
        <f>VLOOKUP(A35,'מועצות-פרש-צאן'!A:B,2,0)</f>
        <v>1337.325</v>
      </c>
      <c r="P35" s="53">
        <f>VLOOKUP(A35,'מועצות-פרש-לול'!A:B,2,0)</f>
        <v>0</v>
      </c>
      <c r="Q35" s="53">
        <f>VLOOKUP(A35,'מועצות-פרש-בקר לחלב'!A:B,2,0)</f>
        <v>0</v>
      </c>
      <c r="R35" s="53">
        <f>VLOOKUP(A35,'מועצות-פרש-בקר לבשר'!A:B,2,0)</f>
        <v>0</v>
      </c>
    </row>
    <row r="36" spans="1:18">
      <c r="A36" s="52" t="s">
        <v>182</v>
      </c>
      <c r="B36" s="53">
        <f>VLOOKUP(A36,'מועצות-גזם-הדרים'!A:B,2,0)</f>
        <v>86.8</v>
      </c>
      <c r="C36" s="53">
        <f>VLOOKUP(A36,'מועצות-גזם-מטעים'!A:B,2,0)</f>
        <v>5.9390000000000001</v>
      </c>
      <c r="D36" s="53">
        <f>VLOOKUP(A36,'מועצות-גזם-ירקות'!A:B,2,0)</f>
        <v>0</v>
      </c>
      <c r="E36" s="53">
        <f>VLOOKUP(A36,'מועצות-גזם-פרחים'!A:B,2,0)</f>
        <v>0</v>
      </c>
      <c r="F36" s="53">
        <f>VLOOKUP(A36,'מועצות-גדמים-הדרים'!A:B,2,0)</f>
        <v>112</v>
      </c>
      <c r="G36" s="53">
        <f>VLOOKUP(A36,'מועצות-גדמים-מטעים'!A:B,2,0)</f>
        <v>2.7014925000000001</v>
      </c>
      <c r="H36" s="53">
        <f>VLOOKUP(A36,'מועצות-פלסטיק-ירקות ופרחים'!A:B,2,0)</f>
        <v>0</v>
      </c>
      <c r="I36" s="53">
        <f>VLOOKUP(A36,'מועצות-פסדים-רפת'!A:C,2,0)</f>
        <v>0</v>
      </c>
      <c r="J36" s="53">
        <f>VLOOKUP(A36,'מועצות-פסדים-צאן'!A:B,2,0)</f>
        <v>0</v>
      </c>
      <c r="K36" s="53">
        <f>VLOOKUP(A36,'מועצות-פסדים-לול(ביצים)'!A:B,2,0)</f>
        <v>0</v>
      </c>
      <c r="L36" s="53">
        <f>VLOOKUP(A36,'מועצות-פסדים-לול(הודו)'!A:B,2,0)</f>
        <v>0</v>
      </c>
      <c r="M36" s="53">
        <f>VLOOKUP(A36,'מועצות-פסדים-פטם ופרגיות'!A:B,2,0)</f>
        <v>0</v>
      </c>
      <c r="N36" s="53">
        <f>VLOOKUP(A36,'מועצות-פסדים-דגים'!A:B,2,0)</f>
        <v>0</v>
      </c>
      <c r="O36" s="53">
        <f>VLOOKUP(A36,'מועצות-פרש-צאן'!A:B,2,0)</f>
        <v>0</v>
      </c>
      <c r="P36" s="53">
        <f>VLOOKUP(A36,'מועצות-פרש-לול'!A:B,2,0)</f>
        <v>0</v>
      </c>
      <c r="Q36" s="53">
        <f>VLOOKUP(A36,'מועצות-פרש-בקר לחלב'!A:B,2,0)</f>
        <v>0</v>
      </c>
      <c r="R36" s="53">
        <f>VLOOKUP(A36,'מועצות-פרש-בקר לבשר'!A:B,2,0)</f>
        <v>0</v>
      </c>
    </row>
    <row r="37" spans="1:18">
      <c r="A37" s="52" t="s">
        <v>313</v>
      </c>
      <c r="B37" s="53">
        <f>VLOOKUP(A37,'מועצות-גזם-הדרים'!A:B,2,0)</f>
        <v>1844.902999999998</v>
      </c>
      <c r="C37" s="53">
        <f>VLOOKUP(A37,'מועצות-גזם-מטעים'!A:B,2,0)</f>
        <v>747.2360000000001</v>
      </c>
      <c r="D37" s="53">
        <f>VLOOKUP(A37,'מועצות-גזם-ירקות'!A:B,2,0)</f>
        <v>1453.3760800000007</v>
      </c>
      <c r="E37" s="53">
        <f>VLOOKUP(A37,'מועצות-גזם-פרחים'!A:B,2,0)</f>
        <v>1352.3999999999976</v>
      </c>
      <c r="F37" s="53">
        <f>VLOOKUP(A37,'מועצות-גדמים-הדרים'!A:B,2,0)</f>
        <v>2380.5200000000004</v>
      </c>
      <c r="G37" s="53">
        <f>VLOOKUP(A37,'מועצות-גדמים-מטעים'!A:B,2,0)</f>
        <v>313.00327499999997</v>
      </c>
      <c r="H37" s="53">
        <f>VLOOKUP(A37,'מועצות-פלסטיק-ירקות ופרחים'!A:B,2,0)</f>
        <v>615.10221999999953</v>
      </c>
      <c r="I37" s="53">
        <f>VLOOKUP(A37,'מועצות-פסדים-רפת'!A:C,2,0)</f>
        <v>14.84580375</v>
      </c>
      <c r="J37" s="53">
        <f>VLOOKUP(A37,'מועצות-פסדים-צאן'!A:B,2,0)</f>
        <v>11.289849999999999</v>
      </c>
      <c r="K37" s="53">
        <f>VLOOKUP(A37,'מועצות-פסדים-לול(ביצים)'!A:B,2,0)</f>
        <v>25.069277674736842</v>
      </c>
      <c r="L37" s="53">
        <f>VLOOKUP(A37,'מועצות-פסדים-לול(הודו)'!A:B,2,0)</f>
        <v>29.199087931034484</v>
      </c>
      <c r="M37" s="53">
        <f>VLOOKUP(A37,'מועצות-פסדים-פטם ופרגיות'!A:B,2,0)</f>
        <v>72.107319836734689</v>
      </c>
      <c r="N37" s="53">
        <f>VLOOKUP(A37,'מועצות-פסדים-דגים'!A:B,2,0)</f>
        <v>0</v>
      </c>
      <c r="O37" s="53">
        <f>VLOOKUP(A37,'מועצות-פרש-צאן'!A:B,2,0)</f>
        <v>1535.7354</v>
      </c>
      <c r="P37" s="53">
        <f>VLOOKUP(A37,'מועצות-פרש-לול'!A:B,2,0)</f>
        <v>10759.681757679913</v>
      </c>
      <c r="Q37" s="53">
        <f>VLOOKUP(A37,'מועצות-פרש-בקר לחלב'!A:B,2,0)</f>
        <v>13805.328615384638</v>
      </c>
      <c r="R37" s="53">
        <f>VLOOKUP(A37,'מועצות-פרש-בקר לבשר'!A:B,2,0)</f>
        <v>0</v>
      </c>
    </row>
    <row r="38" spans="1:18">
      <c r="A38" s="52" t="s">
        <v>184</v>
      </c>
      <c r="B38" s="53">
        <f>VLOOKUP(A38,'מועצות-גזם-הדרים'!A:B,2,0)</f>
        <v>0</v>
      </c>
      <c r="C38" s="53" t="e">
        <f>VLOOKUP(A38,'מועצות-גזם-מטעים'!A:B,2,0)</f>
        <v>#N/A</v>
      </c>
      <c r="D38" s="53">
        <f>VLOOKUP(A38,'מועצות-גזם-ירקות'!A:B,2,0)</f>
        <v>0</v>
      </c>
      <c r="E38" s="53">
        <f>VLOOKUP(A38,'מועצות-גזם-פרחים'!A:B,2,0)</f>
        <v>0</v>
      </c>
      <c r="F38" s="53">
        <f>VLOOKUP(A38,'מועצות-גדמים-הדרים'!A:B,2,0)</f>
        <v>0</v>
      </c>
      <c r="G38" s="53" t="e">
        <f>VLOOKUP(A38,'מועצות-גדמים-מטעים'!A:B,2,0)</f>
        <v>#N/A</v>
      </c>
      <c r="H38" s="53">
        <f>VLOOKUP(A38,'מועצות-פלסטיק-ירקות ופרחים'!A:B,2,0)</f>
        <v>0</v>
      </c>
      <c r="I38" s="53">
        <f>VLOOKUP(A38,'מועצות-פסדים-רפת'!A:C,2,0)</f>
        <v>0</v>
      </c>
      <c r="J38" s="53">
        <f>VLOOKUP(A38,'מועצות-פסדים-צאן'!A:B,2,0)</f>
        <v>0</v>
      </c>
      <c r="K38" s="53">
        <f>VLOOKUP(A38,'מועצות-פסדים-לול(ביצים)'!A:B,2,0)</f>
        <v>0</v>
      </c>
      <c r="L38" s="53">
        <f>VLOOKUP(A38,'מועצות-פסדים-לול(הודו)'!A:B,2,0)</f>
        <v>0</v>
      </c>
      <c r="M38" s="53">
        <f>VLOOKUP(A38,'מועצות-פסדים-פטם ופרגיות'!A:B,2,0)</f>
        <v>0</v>
      </c>
      <c r="N38" s="53">
        <f>VLOOKUP(A38,'מועצות-פסדים-דגים'!A:B,2,0)</f>
        <v>0</v>
      </c>
      <c r="O38" s="53">
        <f>VLOOKUP(A38,'מועצות-פרש-צאן'!A:B,2,0)</f>
        <v>0</v>
      </c>
      <c r="P38" s="53">
        <f>VLOOKUP(A38,'מועצות-פרש-לול'!A:B,2,0)</f>
        <v>0</v>
      </c>
      <c r="Q38" s="53">
        <f>VLOOKUP(A38,'מועצות-פרש-בקר לחלב'!A:B,2,0)</f>
        <v>0</v>
      </c>
      <c r="R38" s="53">
        <f>VLOOKUP(A38,'מועצות-פרש-בקר לבשר'!A:B,2,0)</f>
        <v>0</v>
      </c>
    </row>
    <row r="39" spans="1:18">
      <c r="A39" s="52" t="s">
        <v>318</v>
      </c>
      <c r="B39" s="53">
        <f>VLOOKUP(A39,'מועצות-גזם-הדרים'!A:B,2,0)</f>
        <v>0</v>
      </c>
      <c r="C39" s="53">
        <f>VLOOKUP(A39,'מועצות-גזם-מטעים'!A:B,2,0)</f>
        <v>41</v>
      </c>
      <c r="D39" s="53">
        <f>VLOOKUP(A39,'מועצות-גזם-ירקות'!A:B,2,0)</f>
        <v>0</v>
      </c>
      <c r="E39" s="53">
        <f>VLOOKUP(A39,'מועצות-גזם-פרחים'!A:B,2,0)</f>
        <v>0</v>
      </c>
      <c r="F39" s="53">
        <f>VLOOKUP(A39,'מועצות-גדמים-הדרים'!A:B,2,0)</f>
        <v>0</v>
      </c>
      <c r="G39" s="53">
        <f>VLOOKUP(A39,'מועצות-גדמים-מטעים'!A:B,2,0)</f>
        <v>15.5595</v>
      </c>
      <c r="H39" s="53">
        <f>VLOOKUP(A39,'מועצות-פלסטיק-ירקות ופרחים'!A:B,2,0)</f>
        <v>0</v>
      </c>
      <c r="I39" s="53">
        <f>VLOOKUP(A39,'מועצות-פסדים-רפת'!A:C,2,0)</f>
        <v>0</v>
      </c>
      <c r="J39" s="53">
        <f>VLOOKUP(A39,'מועצות-פסדים-צאן'!A:B,2,0)</f>
        <v>0</v>
      </c>
      <c r="K39" s="53">
        <f>VLOOKUP(A39,'מועצות-פסדים-לול(ביצים)'!A:B,2,0)</f>
        <v>0</v>
      </c>
      <c r="L39" s="53">
        <f>VLOOKUP(A39,'מועצות-פסדים-לול(הודו)'!A:B,2,0)</f>
        <v>0</v>
      </c>
      <c r="M39" s="53">
        <f>VLOOKUP(A39,'מועצות-פסדים-פטם ופרגיות'!A:B,2,0)</f>
        <v>0</v>
      </c>
      <c r="N39" s="53">
        <f>VLOOKUP(A39,'מועצות-פסדים-דגים'!A:B,2,0)</f>
        <v>0</v>
      </c>
      <c r="O39" s="53">
        <f>VLOOKUP(A39,'מועצות-פרש-צאן'!A:B,2,0)</f>
        <v>0</v>
      </c>
      <c r="P39" s="53">
        <f>VLOOKUP(A39,'מועצות-פרש-לול'!A:B,2,0)</f>
        <v>0</v>
      </c>
      <c r="Q39" s="53">
        <f>VLOOKUP(A39,'מועצות-פרש-בקר לחלב'!A:B,2,0)</f>
        <v>0</v>
      </c>
      <c r="R39" s="53">
        <f>VLOOKUP(A39,'מועצות-פרש-בקר לבשר'!A:B,2,0)</f>
        <v>0</v>
      </c>
    </row>
    <row r="40" spans="1:18">
      <c r="A40" s="52" t="s">
        <v>314</v>
      </c>
      <c r="B40" s="53">
        <f>VLOOKUP(A40,'מועצות-גזם-הדרים'!A:B,2,0)</f>
        <v>1533.2599999999998</v>
      </c>
      <c r="C40" s="53">
        <f>VLOOKUP(A40,'מועצות-גזם-מטעים'!A:B,2,0)</f>
        <v>5817.1319999999987</v>
      </c>
      <c r="D40" s="53">
        <f>VLOOKUP(A40,'מועצות-גזם-ירקות'!A:B,2,0)</f>
        <v>2228.4599300000004</v>
      </c>
      <c r="E40" s="53">
        <f>VLOOKUP(A40,'מועצות-גזם-פרחים'!A:B,2,0)</f>
        <v>235.2</v>
      </c>
      <c r="F40" s="53">
        <f>VLOOKUP(A40,'מועצות-גדמים-הדרים'!A:B,2,0)</f>
        <v>1978.400000000001</v>
      </c>
      <c r="G40" s="53">
        <f>VLOOKUP(A40,'מועצות-גדמים-מטעים'!A:B,2,0)</f>
        <v>2322.0412333333334</v>
      </c>
      <c r="H40" s="53">
        <f>VLOOKUP(A40,'מועצות-פלסטיק-ירקות ופרחים'!A:B,2,0)</f>
        <v>214.61772000000013</v>
      </c>
      <c r="I40" s="53">
        <f>VLOOKUP(A40,'מועצות-פסדים-רפת'!A:C,2,0)</f>
        <v>108.99365843749999</v>
      </c>
      <c r="J40" s="53">
        <f>VLOOKUP(A40,'מועצות-פסדים-צאן'!A:B,2,0)</f>
        <v>1.8733000000000002</v>
      </c>
      <c r="K40" s="53">
        <f>VLOOKUP(A40,'מועצות-פסדים-לול(ביצים)'!A:B,2,0)</f>
        <v>17.436893021052636</v>
      </c>
      <c r="L40" s="53">
        <f>VLOOKUP(A40,'מועצות-פסדים-לול(הודו)'!A:B,2,0)</f>
        <v>176.27443362068965</v>
      </c>
      <c r="M40" s="53">
        <f>VLOOKUP(A40,'מועצות-פסדים-פטם ופרגיות'!A:B,2,0)</f>
        <v>392.50539244897959</v>
      </c>
      <c r="N40" s="53">
        <f>VLOOKUP(A40,'מועצות-פסדים-דגים'!A:B,2,0)</f>
        <v>20.85645053</v>
      </c>
      <c r="O40" s="53">
        <f>VLOOKUP(A40,'מועצות-פרש-צאן'!A:B,2,0)</f>
        <v>254.82120000000003</v>
      </c>
      <c r="P40" s="53">
        <f>VLOOKUP(A40,'מועצות-פרש-לול'!A:B,2,0)</f>
        <v>36560.285161117077</v>
      </c>
      <c r="Q40" s="53">
        <f>VLOOKUP(A40,'מועצות-פרש-בקר לחלב'!A:B,2,0)</f>
        <v>99215.983230769416</v>
      </c>
      <c r="R40" s="53">
        <f>VLOOKUP(A40,'מועצות-פרש-בקר לבשר'!A:B,2,0)</f>
        <v>4312.5</v>
      </c>
    </row>
    <row r="41" spans="1:18">
      <c r="A41" s="52" t="s">
        <v>156</v>
      </c>
      <c r="B41" s="53">
        <f>VLOOKUP(A41,'מועצות-גזם-הדרים'!A:B,2,0)</f>
        <v>16.43</v>
      </c>
      <c r="C41" s="53">
        <f>VLOOKUP(A41,'מועצות-גזם-מטעים'!A:B,2,0)</f>
        <v>0</v>
      </c>
      <c r="D41" s="53">
        <f>VLOOKUP(A41,'מועצות-גזם-ירקות'!A:B,2,0)</f>
        <v>0</v>
      </c>
      <c r="E41" s="53">
        <f>VLOOKUP(A41,'מועצות-גזם-פרחים'!A:B,2,0)</f>
        <v>0</v>
      </c>
      <c r="F41" s="53">
        <f>VLOOKUP(A41,'מועצות-גדמים-הדרים'!A:B,2,0)</f>
        <v>21.200000000000003</v>
      </c>
      <c r="G41" s="53">
        <f>VLOOKUP(A41,'מועצות-גדמים-מטעים'!A:B,2,0)</f>
        <v>0</v>
      </c>
      <c r="H41" s="53">
        <f>VLOOKUP(A41,'מועצות-פלסטיק-ירקות ופרחים'!A:B,2,0)</f>
        <v>0</v>
      </c>
      <c r="I41" s="53">
        <f>VLOOKUP(A41,'מועצות-פסדים-רפת'!A:C,2,0)</f>
        <v>0</v>
      </c>
      <c r="J41" s="53">
        <f>VLOOKUP(A41,'מועצות-פסדים-צאן'!A:B,2,0)</f>
        <v>0.68282500000000002</v>
      </c>
      <c r="K41" s="53">
        <f>VLOOKUP(A41,'מועצות-פסדים-לול(ביצים)'!A:B,2,0)</f>
        <v>0</v>
      </c>
      <c r="L41" s="53">
        <f>VLOOKUP(A41,'מועצות-פסדים-לול(הודו)'!A:B,2,0)</f>
        <v>0</v>
      </c>
      <c r="M41" s="53">
        <f>VLOOKUP(A41,'מועצות-פסדים-פטם ופרגיות'!A:B,2,0)</f>
        <v>0</v>
      </c>
      <c r="N41" s="53">
        <f>VLOOKUP(A41,'מועצות-פסדים-דגים'!A:B,2,0)</f>
        <v>0</v>
      </c>
      <c r="O41" s="53">
        <f>VLOOKUP(A41,'מועצות-פרש-צאן'!A:B,2,0)</f>
        <v>92.883300000000006</v>
      </c>
      <c r="P41" s="53">
        <f>VLOOKUP(A41,'מועצות-פרש-לול'!A:B,2,0)</f>
        <v>0</v>
      </c>
      <c r="Q41" s="53">
        <f>VLOOKUP(A41,'מועצות-פרש-בקר לחלב'!A:B,2,0)</f>
        <v>0</v>
      </c>
      <c r="R41" s="53">
        <f>VLOOKUP(A41,'מועצות-פרש-בקר לבשר'!A:B,2,0)</f>
        <v>0</v>
      </c>
    </row>
    <row r="42" spans="1:18">
      <c r="A42" s="52" t="s">
        <v>324</v>
      </c>
      <c r="B42" s="53">
        <f>VLOOKUP(A42,'מועצות-גזם-הדרים'!A:B,2,0)</f>
        <v>36.641999999999996</v>
      </c>
      <c r="C42" s="53">
        <f>VLOOKUP(A42,'מועצות-גזם-מטעים'!A:B,2,0)</f>
        <v>0</v>
      </c>
      <c r="D42" s="53">
        <f>VLOOKUP(A42,'מועצות-גזם-ירקות'!A:B,2,0)</f>
        <v>0</v>
      </c>
      <c r="E42" s="53">
        <f>VLOOKUP(A42,'מועצות-גזם-פרחים'!A:B,2,0)</f>
        <v>0</v>
      </c>
      <c r="F42" s="53">
        <f>VLOOKUP(A42,'מועצות-גדמים-הדרים'!A:B,2,0)</f>
        <v>47.28</v>
      </c>
      <c r="G42" s="53">
        <f>VLOOKUP(A42,'מועצות-גדמים-מטעים'!A:B,2,0)</f>
        <v>0</v>
      </c>
      <c r="H42" s="53">
        <f>VLOOKUP(A42,'מועצות-פלסטיק-ירקות ופרחים'!A:B,2,0)</f>
        <v>0</v>
      </c>
      <c r="I42" s="53">
        <f>VLOOKUP(A42,'מועצות-פסדים-רפת'!A:C,2,0)</f>
        <v>0</v>
      </c>
      <c r="J42" s="53">
        <f>VLOOKUP(A42,'מועצות-פסדים-צאן'!A:B,2,0)</f>
        <v>0</v>
      </c>
      <c r="K42" s="53">
        <f>VLOOKUP(A42,'מועצות-פסדים-לול(ביצים)'!A:B,2,0)</f>
        <v>0</v>
      </c>
      <c r="L42" s="53">
        <f>VLOOKUP(A42,'מועצות-פסדים-לול(הודו)'!A:B,2,0)</f>
        <v>6.0211034482758627</v>
      </c>
      <c r="M42" s="53">
        <f>VLOOKUP(A42,'מועצות-פסדים-פטם ופרגיות'!A:B,2,0)</f>
        <v>0</v>
      </c>
      <c r="N42" s="53">
        <f>VLOOKUP(A42,'מועצות-פסדים-דגים'!A:B,2,0)</f>
        <v>0</v>
      </c>
      <c r="O42" s="53">
        <f>VLOOKUP(A42,'מועצות-פרש-צאן'!A:B,2,0)</f>
        <v>0</v>
      </c>
      <c r="P42" s="53">
        <f>VLOOKUP(A42,'מועצות-פרש-לול'!A:B,2,0)</f>
        <v>569.5</v>
      </c>
      <c r="Q42" s="53">
        <f>VLOOKUP(A42,'מועצות-פרש-בקר לחלב'!A:B,2,0)</f>
        <v>0</v>
      </c>
      <c r="R42" s="53">
        <f>VLOOKUP(A42,'מועצות-פרש-בקר לבשר'!A:B,2,0)</f>
        <v>0</v>
      </c>
    </row>
    <row r="43" spans="1:18">
      <c r="A43" s="52" t="s">
        <v>303</v>
      </c>
      <c r="B43" s="53">
        <f>VLOOKUP(A43,'מועצות-גזם-הדרים'!A:B,2,0)</f>
        <v>5099.5030999999999</v>
      </c>
      <c r="C43" s="53">
        <f>VLOOKUP(A43,'מועצות-גזם-מטעים'!A:B,2,0)</f>
        <v>4793.8880000000008</v>
      </c>
      <c r="D43" s="53">
        <f>VLOOKUP(A43,'מועצות-גזם-ירקות'!A:B,2,0)</f>
        <v>29753.732809999994</v>
      </c>
      <c r="E43" s="53">
        <f>VLOOKUP(A43,'מועצות-גזם-פרחים'!A:B,2,0)</f>
        <v>1618.5999999999988</v>
      </c>
      <c r="F43" s="53">
        <f>VLOOKUP(A43,'מועצות-גדמים-הדרים'!A:B,2,0)</f>
        <v>6580.003999999999</v>
      </c>
      <c r="G43" s="53">
        <f>VLOOKUP(A43,'מועצות-גדמים-מטעים'!A:B,2,0)</f>
        <v>1808.3684125000011</v>
      </c>
      <c r="H43" s="53">
        <f>VLOOKUP(A43,'מועצות-פלסטיק-ירקות ופרחים'!A:B,2,0)</f>
        <v>1176.1888339999985</v>
      </c>
      <c r="I43" s="53">
        <f>VLOOKUP(A43,'מועצות-פסדים-רפת'!A:C,2,0)</f>
        <v>207.48369406250004</v>
      </c>
      <c r="J43" s="53">
        <f>VLOOKUP(A43,'מועצות-פסדים-צאן'!A:B,2,0)</f>
        <v>4.1362750000000004</v>
      </c>
      <c r="K43" s="53">
        <f>VLOOKUP(A43,'מועצות-פסדים-לול(ביצים)'!A:B,2,0)</f>
        <v>30.307445997894749</v>
      </c>
      <c r="L43" s="53">
        <f>VLOOKUP(A43,'מועצות-פסדים-לול(הודו)'!A:B,2,0)</f>
        <v>241.50783534482758</v>
      </c>
      <c r="M43" s="53">
        <f>VLOOKUP(A43,'מועצות-פסדים-פטם ופרגיות'!A:B,2,0)</f>
        <v>426.85695673469377</v>
      </c>
      <c r="N43" s="53">
        <f>VLOOKUP(A43,'מועצות-פסדים-דגים'!A:B,2,0)</f>
        <v>57.49388136999999</v>
      </c>
      <c r="O43" s="53">
        <f>VLOOKUP(A43,'מועצות-פרש-צאן'!A:B,2,0)</f>
        <v>562.64910000000009</v>
      </c>
      <c r="P43" s="53">
        <f>VLOOKUP(A43,'מועצות-פרש-לול'!A:B,2,0)</f>
        <v>45929.71314307196</v>
      </c>
      <c r="Q43" s="53">
        <f>VLOOKUP(A43,'מועצות-פרש-בקר לחלב'!A:B,2,0)</f>
        <v>187667.62661538494</v>
      </c>
      <c r="R43" s="53">
        <f>VLOOKUP(A43,'מועצות-פרש-בקר לבשר'!A:B,2,0)</f>
        <v>10635</v>
      </c>
    </row>
    <row r="44" spans="1:18">
      <c r="A44" s="52" t="s">
        <v>263</v>
      </c>
      <c r="B44" s="53">
        <f>VLOOKUP(A44,'מועצות-גזם-הדרים'!A:B,2,0)</f>
        <v>0</v>
      </c>
      <c r="C44" s="53">
        <f>VLOOKUP(A44,'מועצות-גזם-מטעים'!A:B,2,0)</f>
        <v>0</v>
      </c>
      <c r="D44" s="53">
        <f>VLOOKUP(A44,'מועצות-גזם-ירקות'!A:B,2,0)</f>
        <v>13.799999999999999</v>
      </c>
      <c r="E44" s="53">
        <f>VLOOKUP(A44,'מועצות-גזם-פרחים'!A:B,2,0)</f>
        <v>0</v>
      </c>
      <c r="F44" s="53">
        <f>VLOOKUP(A44,'מועצות-גדמים-הדרים'!A:B,2,0)</f>
        <v>0</v>
      </c>
      <c r="G44" s="53">
        <f>VLOOKUP(A44,'מועצות-גדמים-מטעים'!A:B,2,0)</f>
        <v>0</v>
      </c>
      <c r="H44" s="53">
        <f>VLOOKUP(A44,'מועצות-פלסטיק-ירקות ופרחים'!A:B,2,0)</f>
        <v>5.4413400000000003</v>
      </c>
      <c r="I44" s="53">
        <f>VLOOKUP(A44,'מועצות-פסדים-רפת'!A:C,2,0)</f>
        <v>0</v>
      </c>
      <c r="J44" s="53">
        <f>VLOOKUP(A44,'מועצות-פסדים-צאן'!A:B,2,0)</f>
        <v>0.132275</v>
      </c>
      <c r="K44" s="53">
        <f>VLOOKUP(A44,'מועצות-פסדים-לול(ביצים)'!A:B,2,0)</f>
        <v>0</v>
      </c>
      <c r="L44" s="53">
        <f>VLOOKUP(A44,'מועצות-פסדים-לול(הודו)'!A:B,2,0)</f>
        <v>0</v>
      </c>
      <c r="M44" s="53">
        <f>VLOOKUP(A44,'מועצות-פסדים-פטם ופרגיות'!A:B,2,0)</f>
        <v>0</v>
      </c>
      <c r="N44" s="53">
        <f>VLOOKUP(A44,'מועצות-פסדים-דגים'!A:B,2,0)</f>
        <v>0</v>
      </c>
      <c r="O44" s="53">
        <f>VLOOKUP(A44,'מועצות-פרש-צאן'!A:B,2,0)</f>
        <v>17.993100000000002</v>
      </c>
      <c r="P44" s="53">
        <f>VLOOKUP(A44,'מועצות-פרש-לול'!A:B,2,0)</f>
        <v>0</v>
      </c>
      <c r="Q44" s="53">
        <f>VLOOKUP(A44,'מועצות-פרש-בקר לחלב'!A:B,2,0)</f>
        <v>0</v>
      </c>
      <c r="R44" s="53">
        <f>VLOOKUP(A44,'מועצות-פרש-בקר לבשר'!A:B,2,0)</f>
        <v>0</v>
      </c>
    </row>
    <row r="45" spans="1:18">
      <c r="A45" s="52" t="s">
        <v>341</v>
      </c>
      <c r="B45" s="53">
        <f>VLOOKUP(A45,'מועצות-גזם-הדרים'!A:B,2,0)</f>
        <v>0</v>
      </c>
      <c r="C45" s="53">
        <f>VLOOKUP(A45,'מועצות-גזם-מטעים'!A:B,2,0)</f>
        <v>0</v>
      </c>
      <c r="D45" s="53">
        <f>VLOOKUP(A45,'מועצות-גזם-ירקות'!A:B,2,0)</f>
        <v>6</v>
      </c>
      <c r="E45" s="53">
        <f>VLOOKUP(A45,'מועצות-גזם-פרחים'!A:B,2,0)</f>
        <v>0</v>
      </c>
      <c r="F45" s="53">
        <f>VLOOKUP(A45,'מועצות-גדמים-הדרים'!A:B,2,0)</f>
        <v>0</v>
      </c>
      <c r="G45" s="53">
        <f>VLOOKUP(A45,'מועצות-גדמים-מטעים'!A:B,2,0)</f>
        <v>0</v>
      </c>
      <c r="H45" s="53">
        <f>VLOOKUP(A45,'מועצות-פלסטיק-ירקות ופרחים'!A:B,2,0)</f>
        <v>0</v>
      </c>
      <c r="I45" s="53">
        <f>VLOOKUP(A45,'מועצות-פסדים-רפת'!A:C,2,0)</f>
        <v>0</v>
      </c>
      <c r="J45" s="53">
        <f>VLOOKUP(A45,'מועצות-פסדים-צאן'!A:B,2,0)</f>
        <v>3.8216749999999999</v>
      </c>
      <c r="K45" s="53">
        <f>VLOOKUP(A45,'מועצות-פסדים-לול(ביצים)'!A:B,2,0)</f>
        <v>0</v>
      </c>
      <c r="L45" s="53">
        <f>VLOOKUP(A45,'מועצות-פסדים-לול(הודו)'!A:B,2,0)</f>
        <v>0</v>
      </c>
      <c r="M45" s="53">
        <f>VLOOKUP(A45,'מועצות-פסדים-פטם ופרגיות'!A:B,2,0)</f>
        <v>0</v>
      </c>
      <c r="N45" s="53">
        <f>VLOOKUP(A45,'מועצות-פסדים-דגים'!A:B,2,0)</f>
        <v>0</v>
      </c>
      <c r="O45" s="53">
        <f>VLOOKUP(A45,'מועצות-פרש-צאן'!A:B,2,0)</f>
        <v>519.85469999999998</v>
      </c>
      <c r="P45" s="53">
        <f>VLOOKUP(A45,'מועצות-פרש-לול'!A:B,2,0)</f>
        <v>0</v>
      </c>
      <c r="Q45" s="53">
        <f>VLOOKUP(A45,'מועצות-פרש-בקר לחלב'!A:B,2,0)</f>
        <v>0</v>
      </c>
      <c r="R45" s="53">
        <f>VLOOKUP(A45,'מועצות-פרש-בקר לבשר'!A:B,2,0)</f>
        <v>0</v>
      </c>
    </row>
    <row r="46" spans="1:18">
      <c r="A46" s="52" t="s">
        <v>242</v>
      </c>
      <c r="B46" s="53">
        <f>VLOOKUP(A46,'מועצות-גזם-הדרים'!A:B,2,0)</f>
        <v>0</v>
      </c>
      <c r="C46" s="53">
        <f>VLOOKUP(A46,'מועצות-גזם-מטעים'!A:B,2,0)</f>
        <v>13.71</v>
      </c>
      <c r="D46" s="53">
        <f>VLOOKUP(A46,'מועצות-גזם-ירקות'!A:B,2,0)</f>
        <v>279.98192000000006</v>
      </c>
      <c r="E46" s="53">
        <f>VLOOKUP(A46,'מועצות-גזם-פרחים'!A:B,2,0)</f>
        <v>0</v>
      </c>
      <c r="F46" s="53">
        <f>VLOOKUP(A46,'מועצות-גדמים-הדרים'!A:B,2,0)</f>
        <v>0</v>
      </c>
      <c r="G46" s="53">
        <f>VLOOKUP(A46,'מועצות-גדמים-מטעים'!A:B,2,0)</f>
        <v>5.1404399999999999</v>
      </c>
      <c r="H46" s="53">
        <f>VLOOKUP(A46,'מועצות-פלסטיק-ירקות ופרחים'!A:B,2,0)</f>
        <v>12.151759999999996</v>
      </c>
      <c r="I46" s="53">
        <f>VLOOKUP(A46,'מועצות-פסדים-רפת'!A:C,2,0)</f>
        <v>0</v>
      </c>
      <c r="J46" s="53">
        <f>VLOOKUP(A46,'מועצות-פסדים-צאן'!A:B,2,0)</f>
        <v>2.3130250000000001</v>
      </c>
      <c r="K46" s="53">
        <f>VLOOKUP(A46,'מועצות-פסדים-לול(ביצים)'!A:B,2,0)</f>
        <v>0</v>
      </c>
      <c r="L46" s="53">
        <f>VLOOKUP(A46,'מועצות-פסדים-לול(הודו)'!A:B,2,0)</f>
        <v>0</v>
      </c>
      <c r="M46" s="53">
        <f>VLOOKUP(A46,'מועצות-פסדים-פטם ופרגיות'!A:B,2,0)</f>
        <v>0</v>
      </c>
      <c r="N46" s="53">
        <f>VLOOKUP(A46,'מועצות-פסדים-דגים'!A:B,2,0)</f>
        <v>0</v>
      </c>
      <c r="O46" s="53">
        <f>VLOOKUP(A46,'מועצות-פרש-צאן'!A:B,2,0)</f>
        <v>314.6361</v>
      </c>
      <c r="P46" s="53">
        <f>VLOOKUP(A46,'מועצות-פרש-לול'!A:B,2,0)</f>
        <v>0</v>
      </c>
      <c r="Q46" s="53">
        <f>VLOOKUP(A46,'מועצות-פרש-בקר לחלב'!A:B,2,0)</f>
        <v>0</v>
      </c>
      <c r="R46" s="53">
        <f>VLOOKUP(A46,'מועצות-פרש-בקר לבשר'!A:B,2,0)</f>
        <v>0</v>
      </c>
    </row>
    <row r="47" spans="1:18">
      <c r="A47" s="52" t="s">
        <v>63</v>
      </c>
      <c r="B47" s="53">
        <f>VLOOKUP(A47,'מועצות-גזם-הדרים'!A:B,2,0)</f>
        <v>377.89000000000004</v>
      </c>
      <c r="C47" s="53">
        <f>VLOOKUP(A47,'מועצות-גזם-מטעים'!A:B,2,0)</f>
        <v>241.084</v>
      </c>
      <c r="D47" s="53">
        <f>VLOOKUP(A47,'מועצות-גזם-ירקות'!A:B,2,0)</f>
        <v>163.23677000000004</v>
      </c>
      <c r="E47" s="53">
        <f>VLOOKUP(A47,'מועצות-גזם-פרחים'!A:B,2,0)</f>
        <v>21.5</v>
      </c>
      <c r="F47" s="53">
        <f>VLOOKUP(A47,'מועצות-גדמים-הדרים'!A:B,2,0)</f>
        <v>487.6</v>
      </c>
      <c r="G47" s="53">
        <f>VLOOKUP(A47,'מועצות-גדמים-מטעים'!A:B,2,0)</f>
        <v>116.12900000000002</v>
      </c>
      <c r="H47" s="53">
        <f>VLOOKUP(A47,'מועצות-פלסטיק-ירקות ופרחים'!A:B,2,0)</f>
        <v>16.865859999999998</v>
      </c>
      <c r="I47" s="53">
        <f>VLOOKUP(A47,'מועצות-פסדים-רפת'!A:C,2,0)</f>
        <v>0</v>
      </c>
      <c r="J47" s="53">
        <f>VLOOKUP(A47,'מועצות-פסדים-צאן'!A:B,2,0)</f>
        <v>0.103675</v>
      </c>
      <c r="K47" s="53">
        <f>VLOOKUP(A47,'מועצות-פסדים-לול(ביצים)'!A:B,2,0)</f>
        <v>0.77780087473684212</v>
      </c>
      <c r="L47" s="53">
        <f>VLOOKUP(A47,'מועצות-פסדים-לול(הודו)'!A:B,2,0)</f>
        <v>0</v>
      </c>
      <c r="M47" s="53">
        <f>VLOOKUP(A47,'מועצות-פסדים-פטם ופרגיות'!A:B,2,0)</f>
        <v>8.3896874999999991</v>
      </c>
      <c r="N47" s="53">
        <f>VLOOKUP(A47,'מועצות-פסדים-דגים'!A:B,2,0)</f>
        <v>0</v>
      </c>
      <c r="O47" s="53">
        <f>VLOOKUP(A47,'מועצות-פרש-צאן'!A:B,2,0)</f>
        <v>14.1027</v>
      </c>
      <c r="P47" s="53">
        <f>VLOOKUP(A47,'מועצות-פרש-לול'!A:B,2,0)</f>
        <v>595.83808421052629</v>
      </c>
      <c r="Q47" s="53">
        <f>VLOOKUP(A47,'מועצות-פרש-בקר לחלב'!A:B,2,0)</f>
        <v>0</v>
      </c>
      <c r="R47" s="53">
        <f>VLOOKUP(A47,'מועצות-פרש-בקר לבשר'!A:B,2,0)</f>
        <v>0</v>
      </c>
    </row>
    <row r="48" spans="1:18">
      <c r="A48" s="52" t="s">
        <v>188</v>
      </c>
      <c r="B48" s="53">
        <f>VLOOKUP(A48,'מועצות-גזם-הדרים'!A:B,2,0)</f>
        <v>227.54000000000002</v>
      </c>
      <c r="C48" s="53">
        <f>VLOOKUP(A48,'מועצות-גזם-מטעים'!A:B,2,0)</f>
        <v>432</v>
      </c>
      <c r="D48" s="53">
        <f>VLOOKUP(A48,'מועצות-גזם-ירקות'!A:B,2,0)</f>
        <v>0</v>
      </c>
      <c r="E48" s="53">
        <f>VLOOKUP(A48,'מועצות-גזם-פרחים'!A:B,2,0)</f>
        <v>0</v>
      </c>
      <c r="F48" s="53">
        <f>VLOOKUP(A48,'מועצות-גדמים-הדרים'!A:B,2,0)</f>
        <v>293.60000000000002</v>
      </c>
      <c r="G48" s="53">
        <f>VLOOKUP(A48,'מועצות-גדמים-מטעים'!A:B,2,0)</f>
        <v>164.57925</v>
      </c>
      <c r="H48" s="53">
        <f>VLOOKUP(A48,'מועצות-פלסטיק-ירקות ופרחים'!A:B,2,0)</f>
        <v>0</v>
      </c>
      <c r="I48" s="53">
        <f>VLOOKUP(A48,'מועצות-פסדים-רפת'!A:C,2,0)</f>
        <v>0</v>
      </c>
      <c r="J48" s="53">
        <f>VLOOKUP(A48,'מועצות-פסדים-צאן'!A:B,2,0)</f>
        <v>3.5750000000000001E-3</v>
      </c>
      <c r="K48" s="53">
        <f>VLOOKUP(A48,'מועצות-פסדים-לול(ביצים)'!A:B,2,0)</f>
        <v>0</v>
      </c>
      <c r="L48" s="53">
        <f>VLOOKUP(A48,'מועצות-פסדים-לול(הודו)'!A:B,2,0)</f>
        <v>0</v>
      </c>
      <c r="M48" s="53">
        <f>VLOOKUP(A48,'מועצות-פסדים-פטם ופרגיות'!A:B,2,0)</f>
        <v>0</v>
      </c>
      <c r="N48" s="53">
        <f>VLOOKUP(A48,'מועצות-פסדים-דגים'!A:B,2,0)</f>
        <v>0</v>
      </c>
      <c r="O48" s="53">
        <f>VLOOKUP(A48,'מועצות-פרש-צאן'!A:B,2,0)</f>
        <v>0.48630000000000001</v>
      </c>
      <c r="P48" s="53">
        <f>VLOOKUP(A48,'מועצות-פרש-לול'!A:B,2,0)</f>
        <v>0</v>
      </c>
      <c r="Q48" s="53">
        <f>VLOOKUP(A48,'מועצות-פרש-בקר לחלב'!A:B,2,0)</f>
        <v>0</v>
      </c>
      <c r="R48" s="53">
        <f>VLOOKUP(A48,'מועצות-פרש-בקר לבשר'!A:B,2,0)</f>
        <v>0</v>
      </c>
    </row>
    <row r="49" spans="1:18">
      <c r="A49" s="52" t="s">
        <v>203</v>
      </c>
      <c r="B49" s="53">
        <f>VLOOKUP(A49,'מועצות-גזם-הדרים'!A:B,2,0)</f>
        <v>5.58</v>
      </c>
      <c r="C49" s="53">
        <f>VLOOKUP(A49,'מועצות-גזם-מטעים'!A:B,2,0)</f>
        <v>162</v>
      </c>
      <c r="D49" s="53">
        <f>VLOOKUP(A49,'מועצות-גזם-ירקות'!A:B,2,0)</f>
        <v>0</v>
      </c>
      <c r="E49" s="53">
        <f>VLOOKUP(A49,'מועצות-גזם-פרחים'!A:B,2,0)</f>
        <v>0</v>
      </c>
      <c r="F49" s="53">
        <f>VLOOKUP(A49,'מועצות-גדמים-הדרים'!A:B,2,0)</f>
        <v>7.2000000000000011</v>
      </c>
      <c r="G49" s="53">
        <f>VLOOKUP(A49,'מועצות-גדמים-מטעים'!A:B,2,0)</f>
        <v>31.56</v>
      </c>
      <c r="H49" s="53">
        <f>VLOOKUP(A49,'מועצות-פלסטיק-ירקות ופרחים'!A:B,2,0)</f>
        <v>0</v>
      </c>
      <c r="I49" s="53">
        <f>VLOOKUP(A49,'מועצות-פסדים-רפת'!A:C,2,0)</f>
        <v>0</v>
      </c>
      <c r="J49" s="53">
        <f>VLOOKUP(A49,'מועצות-פסדים-צאן'!A:B,2,0)</f>
        <v>8.2225000000000006E-2</v>
      </c>
      <c r="K49" s="53">
        <f>VLOOKUP(A49,'מועצות-פסדים-לול(ביצים)'!A:B,2,0)</f>
        <v>0</v>
      </c>
      <c r="L49" s="53">
        <f>VLOOKUP(A49,'מועצות-פסדים-לול(הודו)'!A:B,2,0)</f>
        <v>0</v>
      </c>
      <c r="M49" s="53">
        <f>VLOOKUP(A49,'מועצות-פסדים-פטם ופרגיות'!A:B,2,0)</f>
        <v>0</v>
      </c>
      <c r="N49" s="53">
        <f>VLOOKUP(A49,'מועצות-פסדים-דגים'!A:B,2,0)</f>
        <v>0</v>
      </c>
      <c r="O49" s="53">
        <f>VLOOKUP(A49,'מועצות-פרש-צאן'!A:B,2,0)</f>
        <v>11.184900000000001</v>
      </c>
      <c r="P49" s="53">
        <f>VLOOKUP(A49,'מועצות-פרש-לול'!A:B,2,0)</f>
        <v>0</v>
      </c>
      <c r="Q49" s="53">
        <f>VLOOKUP(A49,'מועצות-פרש-בקר לחלב'!A:B,2,0)</f>
        <v>0</v>
      </c>
      <c r="R49" s="53">
        <f>VLOOKUP(A49,'מועצות-פרש-בקר לבשר'!A:B,2,0)</f>
        <v>0</v>
      </c>
    </row>
    <row r="50" spans="1:18">
      <c r="A50" s="52" t="s">
        <v>26</v>
      </c>
      <c r="B50" s="53">
        <f>VLOOKUP(A50,'מועצות-גזם-הדרים'!A:B,2,0)</f>
        <v>251.95250000000001</v>
      </c>
      <c r="C50" s="53">
        <f>VLOOKUP(A50,'מועצות-גזם-מטעים'!A:B,2,0)</f>
        <v>0</v>
      </c>
      <c r="D50" s="53">
        <f>VLOOKUP(A50,'מועצות-גזם-ירקות'!A:B,2,0)</f>
        <v>710.96708999999998</v>
      </c>
      <c r="E50" s="53">
        <f>VLOOKUP(A50,'מועצות-גזם-פרחים'!A:B,2,0)</f>
        <v>43</v>
      </c>
      <c r="F50" s="53">
        <f>VLOOKUP(A50,'מועצות-גדמים-הדרים'!A:B,2,0)</f>
        <v>325.10000000000002</v>
      </c>
      <c r="G50" s="53">
        <f>VLOOKUP(A50,'מועצות-גדמים-מטעים'!A:B,2,0)</f>
        <v>0</v>
      </c>
      <c r="H50" s="53">
        <f>VLOOKUP(A50,'מועצות-פלסטיק-ירקות ופרחים'!A:B,2,0)</f>
        <v>228.89662999999999</v>
      </c>
      <c r="I50" s="53">
        <f>VLOOKUP(A50,'מועצות-פסדים-רפת'!A:C,2,0)</f>
        <v>0</v>
      </c>
      <c r="J50" s="53">
        <f>VLOOKUP(A50,'מועצות-פסדים-צאן'!A:B,2,0)</f>
        <v>3.5750000000000001E-3</v>
      </c>
      <c r="K50" s="53">
        <f>VLOOKUP(A50,'מועצות-פסדים-לול(ביצים)'!A:B,2,0)</f>
        <v>0.74493463157894746</v>
      </c>
      <c r="L50" s="53">
        <f>VLOOKUP(A50,'מועצות-פסדים-לול(הודו)'!A:B,2,0)</f>
        <v>0</v>
      </c>
      <c r="M50" s="53">
        <f>VLOOKUP(A50,'מועצות-פסדים-פטם ופרגיות'!A:B,2,0)</f>
        <v>0</v>
      </c>
      <c r="N50" s="53">
        <f>VLOOKUP(A50,'מועצות-פסדים-דגים'!A:B,2,0)</f>
        <v>0</v>
      </c>
      <c r="O50" s="53">
        <f>VLOOKUP(A50,'מועצות-פרש-צאן'!A:B,2,0)</f>
        <v>0.48630000000000001</v>
      </c>
      <c r="P50" s="53">
        <f>VLOOKUP(A50,'מועצות-פרש-לול'!A:B,2,0)</f>
        <v>142.11789473684209</v>
      </c>
      <c r="Q50" s="53">
        <f>VLOOKUP(A50,'מועצות-פרש-בקר לחלב'!A:B,2,0)</f>
        <v>0</v>
      </c>
      <c r="R50" s="53">
        <f>VLOOKUP(A50,'מועצות-פרש-בקר לבשר'!A:B,2,0)</f>
        <v>0</v>
      </c>
    </row>
    <row r="51" spans="1:18">
      <c r="A51" s="52" t="s">
        <v>244</v>
      </c>
      <c r="B51" s="53">
        <f>VLOOKUP(A51,'מועצות-גזם-הדרים'!A:B,2,0)</f>
        <v>0</v>
      </c>
      <c r="C51" s="53">
        <f>VLOOKUP(A51,'מועצות-גזם-מטעים'!A:B,2,0)</f>
        <v>0</v>
      </c>
      <c r="D51" s="53">
        <f>VLOOKUP(A51,'מועצות-גזם-ירקות'!A:B,2,0)</f>
        <v>846.82772999999963</v>
      </c>
      <c r="E51" s="53">
        <f>VLOOKUP(A51,'מועצות-גזם-פרחים'!A:B,2,0)</f>
        <v>2</v>
      </c>
      <c r="F51" s="53">
        <f>VLOOKUP(A51,'מועצות-גדמים-הדרים'!A:B,2,0)</f>
        <v>0</v>
      </c>
      <c r="G51" s="53">
        <f>VLOOKUP(A51,'מועצות-גדמים-מטעים'!A:B,2,0)</f>
        <v>0</v>
      </c>
      <c r="H51" s="53">
        <f>VLOOKUP(A51,'מועצות-פלסטיק-ירקות ופרחים'!A:B,2,0)</f>
        <v>156.33568000000005</v>
      </c>
      <c r="I51" s="53">
        <f>VLOOKUP(A51,'מועצות-פסדים-רפת'!A:C,2,0)</f>
        <v>0.16799999999999998</v>
      </c>
      <c r="J51" s="53">
        <f>VLOOKUP(A51,'מועצות-פסדים-צאן'!A:B,2,0)</f>
        <v>6.8783000000000003</v>
      </c>
      <c r="K51" s="53">
        <f>VLOOKUP(A51,'מועצות-פסדים-לול(ביצים)'!A:B,2,0)</f>
        <v>0</v>
      </c>
      <c r="L51" s="53">
        <f>VLOOKUP(A51,'מועצות-פסדים-לול(הודו)'!A:B,2,0)</f>
        <v>0</v>
      </c>
      <c r="M51" s="53">
        <f>VLOOKUP(A51,'מועצות-פסדים-פטם ופרגיות'!A:B,2,0)</f>
        <v>0</v>
      </c>
      <c r="N51" s="53">
        <f>VLOOKUP(A51,'מועצות-פסדים-דגים'!A:B,2,0)</f>
        <v>0</v>
      </c>
      <c r="O51" s="53">
        <f>VLOOKUP(A51,'מועצות-פרש-צאן'!A:B,2,0)</f>
        <v>935.64120000000003</v>
      </c>
      <c r="P51" s="53">
        <f>VLOOKUP(A51,'מועצות-פרש-לול'!A:B,2,0)</f>
        <v>0</v>
      </c>
      <c r="Q51" s="53">
        <f>VLOOKUP(A51,'מועצות-פרש-בקר לחלב'!A:B,2,0)</f>
        <v>0</v>
      </c>
      <c r="R51" s="53">
        <f>VLOOKUP(A51,'מועצות-פרש-בקר לבשר'!A:B,2,0)</f>
        <v>315</v>
      </c>
    </row>
    <row r="52" spans="1:18">
      <c r="A52" s="52" t="s">
        <v>227</v>
      </c>
      <c r="B52" s="53">
        <f>VLOOKUP(A52,'מועצות-גזם-הדרים'!A:B,2,0)</f>
        <v>0</v>
      </c>
      <c r="C52" s="53">
        <f>VLOOKUP(A52,'מועצות-גזם-מטעים'!A:B,2,0)</f>
        <v>55.2</v>
      </c>
      <c r="D52" s="53">
        <f>VLOOKUP(A52,'מועצות-גזם-ירקות'!A:B,2,0)</f>
        <v>0</v>
      </c>
      <c r="E52" s="53">
        <f>VLOOKUP(A52,'מועצות-גזם-פרחים'!A:B,2,0)</f>
        <v>0</v>
      </c>
      <c r="F52" s="53">
        <f>VLOOKUP(A52,'מועצות-גדמים-הדרים'!A:B,2,0)</f>
        <v>0</v>
      </c>
      <c r="G52" s="53">
        <f>VLOOKUP(A52,'מועצות-גדמים-מטעים'!A:B,2,0)</f>
        <v>27.200000000000003</v>
      </c>
      <c r="H52" s="53">
        <f>VLOOKUP(A52,'מועצות-פלסטיק-ירקות ופרחים'!A:B,2,0)</f>
        <v>0</v>
      </c>
      <c r="I52" s="53">
        <f>VLOOKUP(A52,'מועצות-פסדים-רפת'!A:C,2,0)</f>
        <v>0</v>
      </c>
      <c r="J52" s="53">
        <f>VLOOKUP(A52,'מועצות-פסדים-צאן'!A:B,2,0)</f>
        <v>0</v>
      </c>
      <c r="K52" s="53">
        <f>VLOOKUP(A52,'מועצות-פסדים-לול(ביצים)'!A:B,2,0)</f>
        <v>0</v>
      </c>
      <c r="L52" s="53">
        <f>VLOOKUP(A52,'מועצות-פסדים-לול(הודו)'!A:B,2,0)</f>
        <v>0</v>
      </c>
      <c r="M52" s="53">
        <f>VLOOKUP(A52,'מועצות-פסדים-פטם ופרגיות'!A:B,2,0)</f>
        <v>0</v>
      </c>
      <c r="N52" s="53">
        <f>VLOOKUP(A52,'מועצות-פסדים-דגים'!A:B,2,0)</f>
        <v>0</v>
      </c>
      <c r="O52" s="53">
        <f>VLOOKUP(A52,'מועצות-פרש-צאן'!A:B,2,0)</f>
        <v>0</v>
      </c>
      <c r="P52" s="53">
        <f>VLOOKUP(A52,'מועצות-פרש-לול'!A:B,2,0)</f>
        <v>0</v>
      </c>
      <c r="Q52" s="53">
        <f>VLOOKUP(A52,'מועצות-פרש-בקר לחלב'!A:B,2,0)</f>
        <v>0</v>
      </c>
      <c r="R52" s="53">
        <f>VLOOKUP(A52,'מועצות-פרש-בקר לבשר'!A:B,2,0)</f>
        <v>0</v>
      </c>
    </row>
    <row r="53" spans="1:18">
      <c r="A53" s="52" t="s">
        <v>185</v>
      </c>
      <c r="B53" s="53">
        <f>VLOOKUP(A53,'מועצות-גזם-הדרים'!A:B,2,0)</f>
        <v>0</v>
      </c>
      <c r="C53" s="53" t="e">
        <f>VLOOKUP(A53,'מועצות-גזם-מטעים'!A:B,2,0)</f>
        <v>#N/A</v>
      </c>
      <c r="D53" s="53">
        <f>VLOOKUP(A53,'מועצות-גזם-ירקות'!A:B,2,0)</f>
        <v>0</v>
      </c>
      <c r="E53" s="53">
        <f>VLOOKUP(A53,'מועצות-גזם-פרחים'!A:B,2,0)</f>
        <v>0</v>
      </c>
      <c r="F53" s="53">
        <f>VLOOKUP(A53,'מועצות-גדמים-הדרים'!A:B,2,0)</f>
        <v>0</v>
      </c>
      <c r="G53" s="53" t="e">
        <f>VLOOKUP(A53,'מועצות-גדמים-מטעים'!A:B,2,0)</f>
        <v>#N/A</v>
      </c>
      <c r="H53" s="53">
        <f>VLOOKUP(A53,'מועצות-פלסטיק-ירקות ופרחים'!A:B,2,0)</f>
        <v>0</v>
      </c>
      <c r="I53" s="53">
        <f>VLOOKUP(A53,'מועצות-פסדים-רפת'!A:C,2,0)</f>
        <v>0</v>
      </c>
      <c r="J53" s="53">
        <f>VLOOKUP(A53,'מועצות-פסדים-צאן'!A:B,2,0)</f>
        <v>0</v>
      </c>
      <c r="K53" s="53">
        <f>VLOOKUP(A53,'מועצות-פסדים-לול(ביצים)'!A:B,2,0)</f>
        <v>0</v>
      </c>
      <c r="L53" s="53">
        <f>VLOOKUP(A53,'מועצות-פסדים-לול(הודו)'!A:B,2,0)</f>
        <v>0</v>
      </c>
      <c r="M53" s="53">
        <f>VLOOKUP(A53,'מועצות-פסדים-פטם ופרגיות'!A:B,2,0)</f>
        <v>0</v>
      </c>
      <c r="N53" s="53">
        <f>VLOOKUP(A53,'מועצות-פסדים-דגים'!A:B,2,0)</f>
        <v>0</v>
      </c>
      <c r="O53" s="53">
        <f>VLOOKUP(A53,'מועצות-פרש-צאן'!A:B,2,0)</f>
        <v>0</v>
      </c>
      <c r="P53" s="53">
        <f>VLOOKUP(A53,'מועצות-פרש-לול'!A:B,2,0)</f>
        <v>0</v>
      </c>
      <c r="Q53" s="53">
        <f>VLOOKUP(A53,'מועצות-פרש-בקר לחלב'!A:B,2,0)</f>
        <v>0</v>
      </c>
      <c r="R53" s="53">
        <f>VLOOKUP(A53,'מועצות-פרש-בקר לבשר'!A:B,2,0)</f>
        <v>0</v>
      </c>
    </row>
    <row r="54" spans="1:18">
      <c r="A54" s="52" t="s">
        <v>206</v>
      </c>
      <c r="B54" s="53">
        <f>VLOOKUP(A54,'מועצות-גזם-הדרים'!A:B,2,0)</f>
        <v>0.62</v>
      </c>
      <c r="C54" s="53">
        <f>VLOOKUP(A54,'מועצות-גזם-מטעים'!A:B,2,0)</f>
        <v>1.016</v>
      </c>
      <c r="D54" s="53">
        <f>VLOOKUP(A54,'מועצות-גזם-ירקות'!A:B,2,0)</f>
        <v>0</v>
      </c>
      <c r="E54" s="53">
        <f>VLOOKUP(A54,'מועצות-גזם-פרחים'!A:B,2,0)</f>
        <v>0</v>
      </c>
      <c r="F54" s="53">
        <f>VLOOKUP(A54,'מועצות-גדמים-הדרים'!A:B,2,0)</f>
        <v>0.8</v>
      </c>
      <c r="G54" s="53">
        <f>VLOOKUP(A54,'מועצות-גדמים-מטעים'!A:B,2,0)</f>
        <v>0.68400000000000005</v>
      </c>
      <c r="H54" s="53">
        <f>VLOOKUP(A54,'מועצות-פלסטיק-ירקות ופרחים'!A:B,2,0)</f>
        <v>0</v>
      </c>
      <c r="I54" s="53">
        <f>VLOOKUP(A54,'מועצות-פסדים-רפת'!A:C,2,0)</f>
        <v>0</v>
      </c>
      <c r="J54" s="53">
        <f>VLOOKUP(A54,'מועצות-פסדים-צאן'!A:B,2,0)</f>
        <v>1.43E-2</v>
      </c>
      <c r="K54" s="53">
        <f>VLOOKUP(A54,'מועצות-פסדים-לול(ביצים)'!A:B,2,0)</f>
        <v>0</v>
      </c>
      <c r="L54" s="53">
        <f>VLOOKUP(A54,'מועצות-פסדים-לול(הודו)'!A:B,2,0)</f>
        <v>0</v>
      </c>
      <c r="M54" s="53">
        <f>VLOOKUP(A54,'מועצות-פסדים-פטם ופרגיות'!A:B,2,0)</f>
        <v>0</v>
      </c>
      <c r="N54" s="53">
        <f>VLOOKUP(A54,'מועצות-פסדים-דגים'!A:B,2,0)</f>
        <v>0</v>
      </c>
      <c r="O54" s="53">
        <f>VLOOKUP(A54,'מועצות-פרש-צאן'!A:B,2,0)</f>
        <v>1.9452</v>
      </c>
      <c r="P54" s="53">
        <f>VLOOKUP(A54,'מועצות-פרש-לול'!A:B,2,0)</f>
        <v>0</v>
      </c>
      <c r="Q54" s="53">
        <f>VLOOKUP(A54,'מועצות-פרש-בקר לחלב'!A:B,2,0)</f>
        <v>0</v>
      </c>
      <c r="R54" s="53">
        <f>VLOOKUP(A54,'מועצות-פרש-בקר לבשר'!A:B,2,0)</f>
        <v>0</v>
      </c>
    </row>
    <row r="55" spans="1:18">
      <c r="A55" s="52" t="s">
        <v>219</v>
      </c>
      <c r="B55" s="53">
        <f>VLOOKUP(A55,'מועצות-גזם-הדרים'!A:B,2,0)</f>
        <v>0</v>
      </c>
      <c r="C55" s="53">
        <f>VLOOKUP(A55,'מועצות-גזם-מטעים'!A:B,2,0)</f>
        <v>7.375</v>
      </c>
      <c r="D55" s="53">
        <f>VLOOKUP(A55,'מועצות-גזם-ירקות'!A:B,2,0)</f>
        <v>0</v>
      </c>
      <c r="E55" s="53">
        <f>VLOOKUP(A55,'מועצות-גזם-פרחים'!A:B,2,0)</f>
        <v>0</v>
      </c>
      <c r="F55" s="53">
        <f>VLOOKUP(A55,'מועצות-גדמים-הדרים'!A:B,2,0)</f>
        <v>0</v>
      </c>
      <c r="G55" s="53">
        <f>VLOOKUP(A55,'מועצות-גדמים-מטעים'!A:B,2,0)</f>
        <v>2.7988124999999999</v>
      </c>
      <c r="H55" s="53">
        <f>VLOOKUP(A55,'מועצות-פלסטיק-ירקות ופרחים'!A:B,2,0)</f>
        <v>0</v>
      </c>
      <c r="I55" s="53">
        <f>VLOOKUP(A55,'מועצות-פסדים-רפת'!A:C,2,0)</f>
        <v>0</v>
      </c>
      <c r="J55" s="53">
        <f>VLOOKUP(A55,'מועצות-פסדים-צאן'!A:B,2,0)</f>
        <v>0.11082500000000001</v>
      </c>
      <c r="K55" s="53">
        <f>VLOOKUP(A55,'מועצות-פסדים-לול(ביצים)'!A:B,2,0)</f>
        <v>0</v>
      </c>
      <c r="L55" s="53">
        <f>VLOOKUP(A55,'מועצות-פסדים-לול(הודו)'!A:B,2,0)</f>
        <v>0</v>
      </c>
      <c r="M55" s="53">
        <f>VLOOKUP(A55,'מועצות-פסדים-פטם ופרגיות'!A:B,2,0)</f>
        <v>0</v>
      </c>
      <c r="N55" s="53">
        <f>VLOOKUP(A55,'מועצות-פסדים-דגים'!A:B,2,0)</f>
        <v>0</v>
      </c>
      <c r="O55" s="53">
        <f>VLOOKUP(A55,'מועצות-פרש-צאן'!A:B,2,0)</f>
        <v>15.0753</v>
      </c>
      <c r="P55" s="53">
        <f>VLOOKUP(A55,'מועצות-פרש-לול'!A:B,2,0)</f>
        <v>0</v>
      </c>
      <c r="Q55" s="53">
        <f>VLOOKUP(A55,'מועצות-פרש-בקר לחלב'!A:B,2,0)</f>
        <v>0</v>
      </c>
      <c r="R55" s="53">
        <f>VLOOKUP(A55,'מועצות-פרש-בקר לבשר'!A:B,2,0)</f>
        <v>0</v>
      </c>
    </row>
    <row r="56" spans="1:18">
      <c r="A56" s="52" t="s">
        <v>34</v>
      </c>
      <c r="B56" s="53">
        <f>VLOOKUP(A56,'מועצות-גזם-הדרים'!A:B,2,0)</f>
        <v>409.72699999999998</v>
      </c>
      <c r="C56" s="53">
        <f>VLOOKUP(A56,'מועצות-גזם-מטעים'!A:B,2,0)</f>
        <v>7.25</v>
      </c>
      <c r="D56" s="53">
        <f>VLOOKUP(A56,'מועצות-גזם-ירקות'!A:B,2,0)</f>
        <v>0</v>
      </c>
      <c r="E56" s="53">
        <f>VLOOKUP(A56,'מועצות-גזם-פרחים'!A:B,2,0)</f>
        <v>0</v>
      </c>
      <c r="F56" s="53">
        <f>VLOOKUP(A56,'מועצות-גדמים-הדרים'!A:B,2,0)</f>
        <v>528.68000000000006</v>
      </c>
      <c r="G56" s="53">
        <f>VLOOKUP(A56,'מועצות-גדמים-מטעים'!A:B,2,0)</f>
        <v>2.0264250000000001</v>
      </c>
      <c r="H56" s="53">
        <f>VLOOKUP(A56,'מועצות-פלסטיק-ירקות ופרחים'!A:B,2,0)</f>
        <v>0</v>
      </c>
      <c r="I56" s="53">
        <f>VLOOKUP(A56,'מועצות-פסדים-רפת'!A:C,2,0)</f>
        <v>0</v>
      </c>
      <c r="J56" s="53">
        <f>VLOOKUP(A56,'מועצות-פסדים-צאן'!A:B,2,0)</f>
        <v>0.10009999999999999</v>
      </c>
      <c r="K56" s="53">
        <f>VLOOKUP(A56,'מועצות-פסדים-לול(ביצים)'!A:B,2,0)</f>
        <v>3.7320596042105265</v>
      </c>
      <c r="L56" s="53">
        <f>VLOOKUP(A56,'מועצות-פסדים-לול(הודו)'!A:B,2,0)</f>
        <v>0</v>
      </c>
      <c r="M56" s="53">
        <f>VLOOKUP(A56,'מועצות-פסדים-פטם ופרגיות'!A:B,2,0)</f>
        <v>0</v>
      </c>
      <c r="N56" s="53">
        <f>VLOOKUP(A56,'מועצות-פסדים-דגים'!A:B,2,0)</f>
        <v>0</v>
      </c>
      <c r="O56" s="53">
        <f>VLOOKUP(A56,'מועצות-פרש-צאן'!A:B,2,0)</f>
        <v>13.616400000000001</v>
      </c>
      <c r="P56" s="53">
        <f>VLOOKUP(A56,'מועצות-פרש-לול'!A:B,2,0)</f>
        <v>711.99865263157881</v>
      </c>
      <c r="Q56" s="53">
        <f>VLOOKUP(A56,'מועצות-פרש-בקר לחלב'!A:B,2,0)</f>
        <v>0</v>
      </c>
      <c r="R56" s="53">
        <f>VLOOKUP(A56,'מועצות-פרש-בקר לבשר'!A:B,2,0)</f>
        <v>0</v>
      </c>
    </row>
    <row r="57" spans="1:18">
      <c r="A57" s="52" t="s">
        <v>196</v>
      </c>
      <c r="B57" s="53">
        <f>VLOOKUP(A57,'מועצות-גזם-הדרים'!A:B,2,0)</f>
        <v>399.59000000000003</v>
      </c>
      <c r="C57" s="53">
        <f>VLOOKUP(A57,'מועצות-גזם-מטעים'!A:B,2,0)</f>
        <v>0</v>
      </c>
      <c r="D57" s="53">
        <f>VLOOKUP(A57,'מועצות-גזם-ירקות'!A:B,2,0)</f>
        <v>0</v>
      </c>
      <c r="E57" s="53">
        <f>VLOOKUP(A57,'מועצות-גזם-פרחים'!A:B,2,0)</f>
        <v>0</v>
      </c>
      <c r="F57" s="53">
        <f>VLOOKUP(A57,'מועצות-גדמים-הדרים'!A:B,2,0)</f>
        <v>515.6</v>
      </c>
      <c r="G57" s="53">
        <f>VLOOKUP(A57,'מועצות-גדמים-מטעים'!A:B,2,0)</f>
        <v>0</v>
      </c>
      <c r="H57" s="53">
        <f>VLOOKUP(A57,'מועצות-פלסטיק-ירקות ופרחים'!A:B,2,0)</f>
        <v>0</v>
      </c>
      <c r="I57" s="53">
        <f>VLOOKUP(A57,'מועצות-פסדים-רפת'!A:C,2,0)</f>
        <v>0</v>
      </c>
      <c r="J57" s="53">
        <f>VLOOKUP(A57,'מועצות-פסדים-צאן'!A:B,2,0)</f>
        <v>0</v>
      </c>
      <c r="K57" s="53">
        <f>VLOOKUP(A57,'מועצות-פסדים-לול(ביצים)'!A:B,2,0)</f>
        <v>0</v>
      </c>
      <c r="L57" s="53">
        <f>VLOOKUP(A57,'מועצות-פסדים-לול(הודו)'!A:B,2,0)</f>
        <v>0</v>
      </c>
      <c r="M57" s="53">
        <f>VLOOKUP(A57,'מועצות-פסדים-פטם ופרגיות'!A:B,2,0)</f>
        <v>0</v>
      </c>
      <c r="N57" s="53">
        <f>VLOOKUP(A57,'מועצות-פסדים-דגים'!A:B,2,0)</f>
        <v>0</v>
      </c>
      <c r="O57" s="53">
        <f>VLOOKUP(A57,'מועצות-פרש-צאן'!A:B,2,0)</f>
        <v>0</v>
      </c>
      <c r="P57" s="53">
        <f>VLOOKUP(A57,'מועצות-פרש-לול'!A:B,2,0)</f>
        <v>0</v>
      </c>
      <c r="Q57" s="53">
        <f>VLOOKUP(A57,'מועצות-פרש-בקר לחלב'!A:B,2,0)</f>
        <v>0</v>
      </c>
      <c r="R57" s="53">
        <f>VLOOKUP(A57,'מועצות-פרש-בקר לבשר'!A:B,2,0)</f>
        <v>0</v>
      </c>
    </row>
    <row r="58" spans="1:18">
      <c r="A58" s="52" t="s">
        <v>59</v>
      </c>
      <c r="B58" s="53">
        <f>VLOOKUP(A58,'מועצות-גזם-הדרים'!A:B,2,0)</f>
        <v>17.36</v>
      </c>
      <c r="C58" s="53">
        <f>VLOOKUP(A58,'מועצות-גזם-מטעים'!A:B,2,0)</f>
        <v>31</v>
      </c>
      <c r="D58" s="53">
        <f>VLOOKUP(A58,'מועצות-גזם-ירקות'!A:B,2,0)</f>
        <v>30</v>
      </c>
      <c r="E58" s="53">
        <f>VLOOKUP(A58,'מועצות-גזם-פרחים'!A:B,2,0)</f>
        <v>49</v>
      </c>
      <c r="F58" s="53">
        <f>VLOOKUP(A58,'מועצות-גדמים-הדרים'!A:B,2,0)</f>
        <v>22.400000000000002</v>
      </c>
      <c r="G58" s="53">
        <f>VLOOKUP(A58,'מועצות-גדמים-מטעים'!A:B,2,0)</f>
        <v>12.127500000000001</v>
      </c>
      <c r="H58" s="53">
        <f>VLOOKUP(A58,'מועצות-פלסטיק-ירקות ופרחים'!A:B,2,0)</f>
        <v>23.509500000000003</v>
      </c>
      <c r="I58" s="53">
        <f>VLOOKUP(A58,'מועצות-פסדים-רפת'!A:C,2,0)</f>
        <v>0</v>
      </c>
      <c r="J58" s="53">
        <f>VLOOKUP(A58,'מועצות-פסדים-צאן'!A:B,2,0)</f>
        <v>0.117975</v>
      </c>
      <c r="K58" s="53">
        <f>VLOOKUP(A58,'מועצות-פסדים-לול(ביצים)'!A:B,2,0)</f>
        <v>3.8828428221052635</v>
      </c>
      <c r="L58" s="53">
        <f>VLOOKUP(A58,'מועצות-פסדים-לול(הודו)'!A:B,2,0)</f>
        <v>0</v>
      </c>
      <c r="M58" s="53">
        <f>VLOOKUP(A58,'מועצות-פסדים-פטם ופרגיות'!A:B,2,0)</f>
        <v>5.0203999999999995</v>
      </c>
      <c r="N58" s="53">
        <f>VLOOKUP(A58,'מועצות-פסדים-דגים'!A:B,2,0)</f>
        <v>0.47</v>
      </c>
      <c r="O58" s="53">
        <f>VLOOKUP(A58,'מועצות-פרש-צאן'!A:B,2,0)</f>
        <v>16.047900000000002</v>
      </c>
      <c r="P58" s="53">
        <f>VLOOKUP(A58,'מועצות-פרש-לול'!A:B,2,0)</f>
        <v>1816.5649263157893</v>
      </c>
      <c r="Q58" s="53">
        <f>VLOOKUP(A58,'מועצות-פרש-בקר לחלב'!A:B,2,0)</f>
        <v>0</v>
      </c>
      <c r="R58" s="53">
        <f>VLOOKUP(A58,'מועצות-פרש-בקר לבשר'!A:B,2,0)</f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58"/>
  <sheetViews>
    <sheetView rightToLeft="1" topLeftCell="A28" zoomScaleNormal="100" workbookViewId="0">
      <selection activeCell="A31" sqref="A1:B1048576"/>
    </sheetView>
  </sheetViews>
  <sheetFormatPr defaultRowHeight="14.5"/>
  <cols>
    <col min="1" max="1" width="14.453125" style="28" bestFit="1" customWidth="1"/>
    <col min="2" max="2" width="9.453125" style="15" bestFit="1" customWidth="1"/>
  </cols>
  <sheetData>
    <row r="1" spans="1:2" s="28" customFormat="1" ht="15.5">
      <c r="A1" s="28" t="s">
        <v>301</v>
      </c>
      <c r="B1" s="24" t="s">
        <v>350</v>
      </c>
    </row>
    <row r="2" spans="1:2">
      <c r="A2" s="28" t="s">
        <v>179</v>
      </c>
      <c r="B2" s="15">
        <v>266.75500000000005</v>
      </c>
    </row>
    <row r="3" spans="1:2">
      <c r="A3" s="28" t="s">
        <v>260</v>
      </c>
      <c r="B3" s="15">
        <v>0</v>
      </c>
    </row>
    <row r="4" spans="1:2">
      <c r="A4" s="28" t="s">
        <v>330</v>
      </c>
      <c r="B4" s="15">
        <v>0</v>
      </c>
    </row>
    <row r="5" spans="1:2">
      <c r="A5" s="28" t="s">
        <v>331</v>
      </c>
      <c r="B5" s="15">
        <v>0</v>
      </c>
    </row>
    <row r="6" spans="1:2">
      <c r="A6" s="28" t="s">
        <v>302</v>
      </c>
      <c r="B6" s="15">
        <v>12.71</v>
      </c>
    </row>
    <row r="7" spans="1:2">
      <c r="A7" s="28" t="s">
        <v>172</v>
      </c>
      <c r="B7" s="15">
        <v>97.960000000000008</v>
      </c>
    </row>
    <row r="8" spans="1:2">
      <c r="A8" s="28" t="s">
        <v>70</v>
      </c>
      <c r="B8" s="15">
        <v>0</v>
      </c>
    </row>
    <row r="9" spans="1:2">
      <c r="A9" s="13" t="s">
        <v>343</v>
      </c>
      <c r="B9" s="15">
        <v>0</v>
      </c>
    </row>
    <row r="10" spans="1:2">
      <c r="A10" s="13" t="s">
        <v>316</v>
      </c>
      <c r="B10" s="15">
        <v>26.35</v>
      </c>
    </row>
    <row r="11" spans="1:2">
      <c r="A11" s="13" t="s">
        <v>267</v>
      </c>
      <c r="B11" s="15">
        <v>0</v>
      </c>
    </row>
    <row r="12" spans="1:2">
      <c r="A12" s="13" t="s">
        <v>333</v>
      </c>
      <c r="B12" s="15">
        <v>0</v>
      </c>
    </row>
    <row r="13" spans="1:2">
      <c r="A13" s="13" t="s">
        <v>251</v>
      </c>
      <c r="B13" s="15">
        <v>0</v>
      </c>
    </row>
    <row r="14" spans="1:2">
      <c r="A14" s="13" t="s">
        <v>216</v>
      </c>
      <c r="B14" s="15">
        <v>0</v>
      </c>
    </row>
    <row r="15" spans="1:2">
      <c r="A15" s="13" t="s">
        <v>143</v>
      </c>
      <c r="B15" s="15">
        <v>0</v>
      </c>
    </row>
    <row r="16" spans="1:2">
      <c r="A16" s="28" t="s">
        <v>309</v>
      </c>
      <c r="B16" s="15">
        <v>0</v>
      </c>
    </row>
    <row r="17" spans="1:2">
      <c r="A17" s="28" t="s">
        <v>334</v>
      </c>
      <c r="B17" s="15">
        <v>0</v>
      </c>
    </row>
    <row r="18" spans="1:2">
      <c r="A18" s="28" t="s">
        <v>305</v>
      </c>
      <c r="B18" s="15">
        <v>1615.5339999999994</v>
      </c>
    </row>
    <row r="19" spans="1:2">
      <c r="A19" s="28" t="s">
        <v>37</v>
      </c>
      <c r="B19" s="15">
        <v>170.59300000000005</v>
      </c>
    </row>
    <row r="20" spans="1:2">
      <c r="A20" s="28" t="s">
        <v>317</v>
      </c>
      <c r="B20" s="15">
        <v>0</v>
      </c>
    </row>
    <row r="21" spans="1:2">
      <c r="A21" s="28" t="s">
        <v>155</v>
      </c>
      <c r="B21" s="15">
        <v>217.46499999999997</v>
      </c>
    </row>
    <row r="22" spans="1:2">
      <c r="A22" s="13" t="s">
        <v>245</v>
      </c>
      <c r="B22" s="15">
        <v>0</v>
      </c>
    </row>
    <row r="23" spans="1:2">
      <c r="A23" s="28" t="s">
        <v>323</v>
      </c>
      <c r="B23" s="15">
        <v>0</v>
      </c>
    </row>
    <row r="24" spans="1:2">
      <c r="A24" s="28" t="s">
        <v>84</v>
      </c>
      <c r="B24" s="15">
        <v>1705.7750000000005</v>
      </c>
    </row>
    <row r="25" spans="1:2">
      <c r="A25" s="28" t="s">
        <v>335</v>
      </c>
      <c r="B25" s="15">
        <v>0</v>
      </c>
    </row>
    <row r="26" spans="1:2">
      <c r="A26" s="28" t="s">
        <v>320</v>
      </c>
      <c r="B26" s="15">
        <v>0</v>
      </c>
    </row>
    <row r="27" spans="1:2">
      <c r="A27" s="28" t="s">
        <v>308</v>
      </c>
      <c r="B27" s="15">
        <v>115.258</v>
      </c>
    </row>
    <row r="28" spans="1:2">
      <c r="A28" s="28" t="s">
        <v>304</v>
      </c>
      <c r="B28" s="15">
        <v>790.90609999999992</v>
      </c>
    </row>
    <row r="29" spans="1:2">
      <c r="A29" s="28" t="s">
        <v>336</v>
      </c>
      <c r="B29" s="15">
        <v>0</v>
      </c>
    </row>
    <row r="30" spans="1:2">
      <c r="A30" s="28" t="s">
        <v>208</v>
      </c>
      <c r="B30" s="15">
        <v>0</v>
      </c>
    </row>
    <row r="31" spans="1:2">
      <c r="A31" s="13" t="s">
        <v>337</v>
      </c>
      <c r="B31" s="15">
        <v>0</v>
      </c>
    </row>
    <row r="32" spans="1:2">
      <c r="A32" s="28" t="s">
        <v>173</v>
      </c>
      <c r="B32" s="15">
        <v>475.07500000000005</v>
      </c>
    </row>
    <row r="33" spans="1:2">
      <c r="A33" s="28" t="s">
        <v>259</v>
      </c>
      <c r="B33" s="15">
        <v>0</v>
      </c>
    </row>
    <row r="34" spans="1:2">
      <c r="A34" s="28" t="s">
        <v>262</v>
      </c>
      <c r="B34" s="15">
        <v>0</v>
      </c>
    </row>
    <row r="35" spans="1:2">
      <c r="A35" s="28" t="s">
        <v>282</v>
      </c>
      <c r="B35" s="15">
        <v>0</v>
      </c>
    </row>
    <row r="36" spans="1:2">
      <c r="A36" s="28" t="s">
        <v>182</v>
      </c>
      <c r="B36" s="15">
        <v>86.8</v>
      </c>
    </row>
    <row r="37" spans="1:2">
      <c r="A37" s="28" t="s">
        <v>313</v>
      </c>
      <c r="B37" s="15">
        <v>1844.902999999998</v>
      </c>
    </row>
    <row r="38" spans="1:2">
      <c r="A38" s="28" t="s">
        <v>184</v>
      </c>
      <c r="B38" s="15">
        <v>0</v>
      </c>
    </row>
    <row r="39" spans="1:2">
      <c r="A39" s="28" t="s">
        <v>318</v>
      </c>
      <c r="B39" s="15">
        <v>0</v>
      </c>
    </row>
    <row r="40" spans="1:2">
      <c r="A40" s="28" t="s">
        <v>314</v>
      </c>
      <c r="B40" s="15">
        <v>1533.2599999999998</v>
      </c>
    </row>
    <row r="41" spans="1:2">
      <c r="A41" s="28" t="s">
        <v>156</v>
      </c>
      <c r="B41" s="15">
        <v>16.43</v>
      </c>
    </row>
    <row r="42" spans="1:2">
      <c r="A42" s="28" t="s">
        <v>324</v>
      </c>
      <c r="B42" s="15">
        <v>36.641999999999996</v>
      </c>
    </row>
    <row r="43" spans="1:2">
      <c r="A43" s="28" t="s">
        <v>303</v>
      </c>
      <c r="B43" s="15">
        <v>5099.5030999999999</v>
      </c>
    </row>
    <row r="44" spans="1:2">
      <c r="A44" s="28" t="s">
        <v>263</v>
      </c>
      <c r="B44" s="15">
        <v>0</v>
      </c>
    </row>
    <row r="45" spans="1:2">
      <c r="A45" s="28" t="s">
        <v>341</v>
      </c>
      <c r="B45" s="15">
        <v>0</v>
      </c>
    </row>
    <row r="46" spans="1:2">
      <c r="A46" s="28" t="s">
        <v>242</v>
      </c>
      <c r="B46" s="15">
        <v>0</v>
      </c>
    </row>
    <row r="47" spans="1:2">
      <c r="A47" s="28" t="s">
        <v>63</v>
      </c>
      <c r="B47" s="15">
        <v>377.89000000000004</v>
      </c>
    </row>
    <row r="48" spans="1:2">
      <c r="A48" s="28" t="s">
        <v>188</v>
      </c>
      <c r="B48" s="15">
        <v>227.54000000000002</v>
      </c>
    </row>
    <row r="49" spans="1:2">
      <c r="A49" s="28" t="s">
        <v>203</v>
      </c>
      <c r="B49" s="15">
        <v>5.58</v>
      </c>
    </row>
    <row r="50" spans="1:2">
      <c r="A50" s="28" t="s">
        <v>26</v>
      </c>
      <c r="B50" s="15">
        <v>251.95250000000001</v>
      </c>
    </row>
    <row r="51" spans="1:2">
      <c r="A51" s="28" t="s">
        <v>244</v>
      </c>
      <c r="B51" s="15">
        <v>0</v>
      </c>
    </row>
    <row r="52" spans="1:2">
      <c r="A52" s="28" t="s">
        <v>227</v>
      </c>
      <c r="B52" s="15">
        <v>0</v>
      </c>
    </row>
    <row r="53" spans="1:2">
      <c r="A53" s="28" t="s">
        <v>185</v>
      </c>
      <c r="B53" s="15">
        <v>0</v>
      </c>
    </row>
    <row r="54" spans="1:2">
      <c r="A54" s="28" t="s">
        <v>206</v>
      </c>
      <c r="B54" s="15">
        <v>0.62</v>
      </c>
    </row>
    <row r="55" spans="1:2">
      <c r="A55" s="28" t="s">
        <v>219</v>
      </c>
      <c r="B55" s="15">
        <v>0</v>
      </c>
    </row>
    <row r="56" spans="1:2">
      <c r="A56" s="28" t="s">
        <v>34</v>
      </c>
      <c r="B56" s="15">
        <v>409.72699999999998</v>
      </c>
    </row>
    <row r="57" spans="1:2">
      <c r="A57" s="28" t="s">
        <v>196</v>
      </c>
      <c r="B57" s="15">
        <v>399.59000000000003</v>
      </c>
    </row>
    <row r="58" spans="1:2">
      <c r="A58" s="28" t="s">
        <v>59</v>
      </c>
      <c r="B58" s="15">
        <v>17.36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53"/>
  <sheetViews>
    <sheetView rightToLeft="1" workbookViewId="0">
      <selection activeCell="B13" sqref="B13"/>
    </sheetView>
  </sheetViews>
  <sheetFormatPr defaultRowHeight="14.5"/>
  <cols>
    <col min="1" max="1" width="14.90625" style="28" bestFit="1" customWidth="1"/>
    <col min="2" max="2" width="15.08984375" style="15" bestFit="1" customWidth="1"/>
  </cols>
  <sheetData>
    <row r="1" spans="1:2">
      <c r="A1" s="28" t="s">
        <v>301</v>
      </c>
      <c r="B1" s="15" t="s">
        <v>375</v>
      </c>
    </row>
    <row r="2" spans="1:2">
      <c r="A2" s="28" t="s">
        <v>179</v>
      </c>
      <c r="B2" s="15">
        <v>0</v>
      </c>
    </row>
    <row r="3" spans="1:2">
      <c r="A3" s="28" t="s">
        <v>260</v>
      </c>
      <c r="B3" s="15">
        <v>0</v>
      </c>
    </row>
    <row r="4" spans="1:2">
      <c r="A4" s="28" t="s">
        <v>330</v>
      </c>
      <c r="B4" s="15">
        <v>0</v>
      </c>
    </row>
    <row r="5" spans="1:2">
      <c r="A5" s="28" t="s">
        <v>331</v>
      </c>
      <c r="B5" s="15">
        <v>0</v>
      </c>
    </row>
    <row r="6" spans="1:2">
      <c r="A6" s="28" t="s">
        <v>302</v>
      </c>
      <c r="B6" s="15">
        <v>1566.4459999999999</v>
      </c>
    </row>
    <row r="7" spans="1:2">
      <c r="A7" s="28" t="s">
        <v>172</v>
      </c>
      <c r="B7" s="15">
        <v>41</v>
      </c>
    </row>
    <row r="8" spans="1:2">
      <c r="A8" s="13" t="s">
        <v>70</v>
      </c>
      <c r="B8" s="15">
        <v>18.600000000000001</v>
      </c>
    </row>
    <row r="9" spans="1:2">
      <c r="A9" s="13" t="s">
        <v>343</v>
      </c>
      <c r="B9" s="15">
        <v>2189.8829999999994</v>
      </c>
    </row>
    <row r="10" spans="1:2">
      <c r="A10" s="13" t="s">
        <v>316</v>
      </c>
      <c r="B10" s="15">
        <v>0</v>
      </c>
    </row>
    <row r="11" spans="1:2">
      <c r="A11" s="13" t="s">
        <v>267</v>
      </c>
      <c r="B11" s="15">
        <v>0</v>
      </c>
    </row>
    <row r="12" spans="1:2">
      <c r="A12" s="13" t="s">
        <v>333</v>
      </c>
      <c r="B12" s="15">
        <v>0</v>
      </c>
    </row>
    <row r="13" spans="1:2">
      <c r="A13" s="13" t="s">
        <v>251</v>
      </c>
      <c r="B13" s="15">
        <v>1.6</v>
      </c>
    </row>
    <row r="14" spans="1:2">
      <c r="A14" s="13" t="s">
        <v>216</v>
      </c>
      <c r="B14" s="15">
        <v>0</v>
      </c>
    </row>
    <row r="15" spans="1:2">
      <c r="A15" s="28" t="s">
        <v>334</v>
      </c>
      <c r="B15" s="15">
        <v>0</v>
      </c>
    </row>
    <row r="16" spans="1:2">
      <c r="A16" s="28" t="s">
        <v>305</v>
      </c>
      <c r="B16" s="15">
        <v>3742.9810000000011</v>
      </c>
    </row>
    <row r="17" spans="1:2">
      <c r="A17" s="28" t="s">
        <v>37</v>
      </c>
      <c r="B17" s="15">
        <v>82.456000000000003</v>
      </c>
    </row>
    <row r="18" spans="1:2">
      <c r="A18" s="28" t="s">
        <v>317</v>
      </c>
      <c r="B18" s="15">
        <v>0</v>
      </c>
    </row>
    <row r="19" spans="1:2">
      <c r="A19" s="28" t="s">
        <v>155</v>
      </c>
      <c r="B19" s="15">
        <v>2295.0045000000005</v>
      </c>
    </row>
    <row r="20" spans="1:2">
      <c r="A20" s="28" t="s">
        <v>245</v>
      </c>
      <c r="B20" s="15">
        <v>10</v>
      </c>
    </row>
    <row r="21" spans="1:2">
      <c r="A21" s="13" t="s">
        <v>323</v>
      </c>
      <c r="B21" s="15">
        <v>199.95</v>
      </c>
    </row>
    <row r="22" spans="1:2">
      <c r="A22" s="28" t="s">
        <v>84</v>
      </c>
      <c r="B22" s="15">
        <v>364.4</v>
      </c>
    </row>
    <row r="23" spans="1:2">
      <c r="A23" s="28" t="s">
        <v>335</v>
      </c>
      <c r="B23" s="15">
        <v>0</v>
      </c>
    </row>
    <row r="24" spans="1:2">
      <c r="A24" s="28" t="s">
        <v>308</v>
      </c>
      <c r="B24" s="15">
        <v>2686.934999999999</v>
      </c>
    </row>
    <row r="25" spans="1:2">
      <c r="A25" s="28" t="s">
        <v>304</v>
      </c>
      <c r="B25" s="15">
        <v>1838.0040000000001</v>
      </c>
    </row>
    <row r="26" spans="1:2">
      <c r="A26" s="28" t="s">
        <v>336</v>
      </c>
      <c r="B26" s="15">
        <v>0</v>
      </c>
    </row>
    <row r="27" spans="1:2">
      <c r="A27" s="28" t="s">
        <v>208</v>
      </c>
      <c r="B27" s="15">
        <v>89.649999999999991</v>
      </c>
    </row>
    <row r="28" spans="1:2">
      <c r="A28" s="28" t="s">
        <v>337</v>
      </c>
      <c r="B28" s="15">
        <v>0</v>
      </c>
    </row>
    <row r="29" spans="1:2">
      <c r="A29" s="28" t="s">
        <v>173</v>
      </c>
      <c r="B29" s="15">
        <v>268.95</v>
      </c>
    </row>
    <row r="30" spans="1:2">
      <c r="A30" s="13" t="s">
        <v>259</v>
      </c>
      <c r="B30" s="15">
        <v>0</v>
      </c>
    </row>
    <row r="31" spans="1:2">
      <c r="A31" s="28" t="s">
        <v>262</v>
      </c>
      <c r="B31" s="15">
        <v>0</v>
      </c>
    </row>
    <row r="32" spans="1:2">
      <c r="A32" s="28" t="s">
        <v>282</v>
      </c>
      <c r="B32" s="15">
        <v>0</v>
      </c>
    </row>
    <row r="33" spans="1:2">
      <c r="A33" s="28" t="s">
        <v>182</v>
      </c>
      <c r="B33" s="15">
        <v>5.9390000000000001</v>
      </c>
    </row>
    <row r="34" spans="1:2">
      <c r="A34" s="28" t="s">
        <v>313</v>
      </c>
      <c r="B34" s="15">
        <v>747.2360000000001</v>
      </c>
    </row>
    <row r="35" spans="1:2">
      <c r="A35" s="28" t="s">
        <v>318</v>
      </c>
      <c r="B35" s="15">
        <v>41</v>
      </c>
    </row>
    <row r="36" spans="1:2">
      <c r="A36" s="28" t="s">
        <v>314</v>
      </c>
      <c r="B36" s="15">
        <v>5817.1319999999987</v>
      </c>
    </row>
    <row r="37" spans="1:2">
      <c r="A37" s="28" t="s">
        <v>156</v>
      </c>
      <c r="B37" s="15">
        <v>0</v>
      </c>
    </row>
    <row r="38" spans="1:2">
      <c r="A38" s="28" t="s">
        <v>324</v>
      </c>
      <c r="B38" s="15">
        <v>0</v>
      </c>
    </row>
    <row r="39" spans="1:2">
      <c r="A39" s="28" t="s">
        <v>303</v>
      </c>
      <c r="B39" s="15">
        <v>4793.8880000000008</v>
      </c>
    </row>
    <row r="40" spans="1:2">
      <c r="A40" s="28" t="s">
        <v>263</v>
      </c>
      <c r="B40" s="15">
        <v>0</v>
      </c>
    </row>
    <row r="41" spans="1:2">
      <c r="A41" s="28" t="s">
        <v>341</v>
      </c>
      <c r="B41" s="15">
        <v>0</v>
      </c>
    </row>
    <row r="42" spans="1:2">
      <c r="A42" s="28" t="s">
        <v>242</v>
      </c>
      <c r="B42" s="15">
        <v>13.71</v>
      </c>
    </row>
    <row r="43" spans="1:2">
      <c r="A43" s="28" t="s">
        <v>63</v>
      </c>
      <c r="B43" s="15">
        <v>241.084</v>
      </c>
    </row>
    <row r="44" spans="1:2">
      <c r="A44" s="28" t="s">
        <v>188</v>
      </c>
      <c r="B44" s="15">
        <v>432</v>
      </c>
    </row>
    <row r="45" spans="1:2">
      <c r="A45" s="28" t="s">
        <v>203</v>
      </c>
      <c r="B45" s="15">
        <v>162</v>
      </c>
    </row>
    <row r="46" spans="1:2">
      <c r="A46" s="28" t="s">
        <v>26</v>
      </c>
      <c r="B46" s="15">
        <v>0</v>
      </c>
    </row>
    <row r="47" spans="1:2">
      <c r="A47" s="28" t="s">
        <v>244</v>
      </c>
      <c r="B47" s="15">
        <v>0</v>
      </c>
    </row>
    <row r="48" spans="1:2">
      <c r="A48" s="28" t="s">
        <v>227</v>
      </c>
      <c r="B48" s="15">
        <v>55.2</v>
      </c>
    </row>
    <row r="49" spans="1:2">
      <c r="A49" s="28" t="s">
        <v>206</v>
      </c>
      <c r="B49" s="15">
        <v>1.016</v>
      </c>
    </row>
    <row r="50" spans="1:2">
      <c r="A50" s="28" t="s">
        <v>219</v>
      </c>
      <c r="B50" s="15">
        <v>7.375</v>
      </c>
    </row>
    <row r="51" spans="1:2">
      <c r="A51" s="28" t="s">
        <v>34</v>
      </c>
      <c r="B51" s="15">
        <v>7.25</v>
      </c>
    </row>
    <row r="52" spans="1:2">
      <c r="A52" s="28" t="s">
        <v>196</v>
      </c>
      <c r="B52" s="15">
        <v>0</v>
      </c>
    </row>
    <row r="53" spans="1:2">
      <c r="A53" s="28" t="s">
        <v>59</v>
      </c>
      <c r="B53" s="15">
        <v>31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58"/>
  <sheetViews>
    <sheetView rightToLeft="1" topLeftCell="A13" zoomScaleNormal="100" workbookViewId="0">
      <selection activeCell="D13" sqref="D13"/>
    </sheetView>
  </sheetViews>
  <sheetFormatPr defaultRowHeight="14.5"/>
  <cols>
    <col min="1" max="1" width="14.453125" style="28" bestFit="1" customWidth="1"/>
    <col min="2" max="2" width="10.453125" style="15" bestFit="1" customWidth="1"/>
  </cols>
  <sheetData>
    <row r="1" spans="1:2">
      <c r="A1" s="28" t="s">
        <v>301</v>
      </c>
      <c r="B1" s="15" t="s">
        <v>374</v>
      </c>
    </row>
    <row r="2" spans="1:2">
      <c r="A2" s="28" t="s">
        <v>179</v>
      </c>
      <c r="B2" s="15">
        <v>271.00000000000006</v>
      </c>
    </row>
    <row r="3" spans="1:2">
      <c r="A3" s="28" t="s">
        <v>260</v>
      </c>
      <c r="B3" s="15">
        <v>8</v>
      </c>
    </row>
    <row r="4" spans="1:2">
      <c r="A4" s="28" t="s">
        <v>330</v>
      </c>
      <c r="B4" s="15">
        <v>0</v>
      </c>
    </row>
    <row r="5" spans="1:2">
      <c r="A5" s="28" t="s">
        <v>331</v>
      </c>
      <c r="B5" s="15">
        <v>0</v>
      </c>
    </row>
    <row r="6" spans="1:2">
      <c r="A6" s="28" t="s">
        <v>302</v>
      </c>
      <c r="B6" s="15">
        <v>52.123869999999997</v>
      </c>
    </row>
    <row r="7" spans="1:2">
      <c r="A7" s="28" t="s">
        <v>172</v>
      </c>
      <c r="B7" s="15">
        <v>0</v>
      </c>
    </row>
    <row r="8" spans="1:2">
      <c r="A8" s="28" t="s">
        <v>70</v>
      </c>
      <c r="B8" s="15">
        <v>166.53224999999998</v>
      </c>
    </row>
    <row r="9" spans="1:2">
      <c r="A9" s="13" t="s">
        <v>343</v>
      </c>
      <c r="B9" s="15">
        <v>2</v>
      </c>
    </row>
    <row r="10" spans="1:2">
      <c r="A10" s="13" t="s">
        <v>316</v>
      </c>
      <c r="B10" s="15">
        <v>0</v>
      </c>
    </row>
    <row r="11" spans="1:2">
      <c r="A11" s="13" t="s">
        <v>267</v>
      </c>
      <c r="B11" s="15">
        <v>0</v>
      </c>
    </row>
    <row r="12" spans="1:2">
      <c r="A12" s="13" t="s">
        <v>333</v>
      </c>
      <c r="B12" s="15">
        <v>0</v>
      </c>
    </row>
    <row r="13" spans="1:2">
      <c r="A13" s="13" t="s">
        <v>251</v>
      </c>
      <c r="B13" s="15">
        <v>0</v>
      </c>
    </row>
    <row r="14" spans="1:2">
      <c r="A14" s="13" t="s">
        <v>216</v>
      </c>
      <c r="B14" s="15">
        <v>0</v>
      </c>
    </row>
    <row r="15" spans="1:2">
      <c r="A15" s="13" t="s">
        <v>143</v>
      </c>
      <c r="B15" s="15">
        <v>0</v>
      </c>
    </row>
    <row r="16" spans="1:2">
      <c r="A16" s="28" t="s">
        <v>309</v>
      </c>
      <c r="B16" s="15">
        <v>0</v>
      </c>
    </row>
    <row r="17" spans="1:2">
      <c r="A17" s="28" t="s">
        <v>334</v>
      </c>
      <c r="B17" s="15">
        <v>2</v>
      </c>
    </row>
    <row r="18" spans="1:2">
      <c r="A18" s="28" t="s">
        <v>305</v>
      </c>
      <c r="B18" s="15">
        <v>70</v>
      </c>
    </row>
    <row r="19" spans="1:2">
      <c r="A19" s="28" t="s">
        <v>37</v>
      </c>
      <c r="B19" s="15">
        <v>0</v>
      </c>
    </row>
    <row r="20" spans="1:2">
      <c r="A20" s="28" t="s">
        <v>317</v>
      </c>
      <c r="B20" s="15">
        <v>0</v>
      </c>
    </row>
    <row r="21" spans="1:2">
      <c r="A21" s="28" t="s">
        <v>155</v>
      </c>
      <c r="B21" s="15">
        <v>425.46902000000006</v>
      </c>
    </row>
    <row r="22" spans="1:2">
      <c r="A22" s="13" t="s">
        <v>245</v>
      </c>
      <c r="B22" s="15">
        <v>1648.2082799999989</v>
      </c>
    </row>
    <row r="23" spans="1:2">
      <c r="A23" s="28" t="s">
        <v>323</v>
      </c>
      <c r="B23" s="15">
        <v>0</v>
      </c>
    </row>
    <row r="24" spans="1:2">
      <c r="A24" s="28" t="s">
        <v>84</v>
      </c>
      <c r="B24" s="15">
        <v>391</v>
      </c>
    </row>
    <row r="25" spans="1:2">
      <c r="A25" s="28" t="s">
        <v>335</v>
      </c>
      <c r="B25" s="15">
        <v>0</v>
      </c>
    </row>
    <row r="26" spans="1:2">
      <c r="A26" s="28" t="s">
        <v>320</v>
      </c>
      <c r="B26" s="15">
        <v>0</v>
      </c>
    </row>
    <row r="27" spans="1:2">
      <c r="A27" s="28" t="s">
        <v>308</v>
      </c>
      <c r="B27" s="15">
        <v>8396.6120400000018</v>
      </c>
    </row>
    <row r="28" spans="1:2">
      <c r="A28" s="28" t="s">
        <v>304</v>
      </c>
      <c r="B28" s="15">
        <v>172.17161000000002</v>
      </c>
    </row>
    <row r="29" spans="1:2">
      <c r="A29" s="28" t="s">
        <v>336</v>
      </c>
      <c r="B29" s="15">
        <v>573.74256000000014</v>
      </c>
    </row>
    <row r="30" spans="1:2">
      <c r="A30" s="28" t="s">
        <v>208</v>
      </c>
      <c r="B30" s="15">
        <v>510.80320000000023</v>
      </c>
    </row>
    <row r="31" spans="1:2">
      <c r="A31" s="13" t="s">
        <v>337</v>
      </c>
      <c r="B31" s="15">
        <v>0</v>
      </c>
    </row>
    <row r="32" spans="1:2">
      <c r="A32" s="28" t="s">
        <v>173</v>
      </c>
      <c r="B32" s="15">
        <v>0</v>
      </c>
    </row>
    <row r="33" spans="1:2">
      <c r="A33" s="28" t="s">
        <v>259</v>
      </c>
      <c r="B33" s="15">
        <v>0</v>
      </c>
    </row>
    <row r="34" spans="1:2">
      <c r="A34" s="28" t="s">
        <v>262</v>
      </c>
      <c r="B34" s="15">
        <v>0</v>
      </c>
    </row>
    <row r="35" spans="1:2">
      <c r="A35" s="28" t="s">
        <v>282</v>
      </c>
      <c r="B35" s="15">
        <v>0</v>
      </c>
    </row>
    <row r="36" spans="1:2">
      <c r="A36" s="28" t="s">
        <v>182</v>
      </c>
      <c r="B36" s="15">
        <v>0</v>
      </c>
    </row>
    <row r="37" spans="1:2">
      <c r="A37" s="28" t="s">
        <v>313</v>
      </c>
      <c r="B37" s="15">
        <v>1453.3760800000007</v>
      </c>
    </row>
    <row r="38" spans="1:2">
      <c r="A38" s="28" t="s">
        <v>184</v>
      </c>
      <c r="B38" s="15">
        <v>0</v>
      </c>
    </row>
    <row r="39" spans="1:2">
      <c r="A39" s="28" t="s">
        <v>318</v>
      </c>
      <c r="B39" s="15">
        <v>0</v>
      </c>
    </row>
    <row r="40" spans="1:2">
      <c r="A40" s="28" t="s">
        <v>314</v>
      </c>
      <c r="B40" s="15">
        <v>2228.4599300000004</v>
      </c>
    </row>
    <row r="41" spans="1:2">
      <c r="A41" s="28" t="s">
        <v>156</v>
      </c>
      <c r="B41" s="15">
        <v>0</v>
      </c>
    </row>
    <row r="42" spans="1:2">
      <c r="A42" s="28" t="s">
        <v>324</v>
      </c>
      <c r="B42" s="15">
        <v>0</v>
      </c>
    </row>
    <row r="43" spans="1:2">
      <c r="A43" s="28" t="s">
        <v>303</v>
      </c>
      <c r="B43" s="15">
        <v>29753.732809999994</v>
      </c>
    </row>
    <row r="44" spans="1:2">
      <c r="A44" s="28" t="s">
        <v>263</v>
      </c>
      <c r="B44" s="15">
        <v>13.799999999999999</v>
      </c>
    </row>
    <row r="45" spans="1:2">
      <c r="A45" s="28" t="s">
        <v>341</v>
      </c>
      <c r="B45" s="15">
        <v>6</v>
      </c>
    </row>
    <row r="46" spans="1:2">
      <c r="A46" s="28" t="s">
        <v>242</v>
      </c>
      <c r="B46" s="15">
        <v>279.98192000000006</v>
      </c>
    </row>
    <row r="47" spans="1:2">
      <c r="A47" s="28" t="s">
        <v>63</v>
      </c>
      <c r="B47" s="15">
        <v>163.23677000000004</v>
      </c>
    </row>
    <row r="48" spans="1:2">
      <c r="A48" s="28" t="s">
        <v>188</v>
      </c>
      <c r="B48" s="15">
        <v>0</v>
      </c>
    </row>
    <row r="49" spans="1:2">
      <c r="A49" s="28" t="s">
        <v>203</v>
      </c>
      <c r="B49" s="15">
        <v>0</v>
      </c>
    </row>
    <row r="50" spans="1:2">
      <c r="A50" s="28" t="s">
        <v>26</v>
      </c>
      <c r="B50" s="15">
        <v>710.96708999999998</v>
      </c>
    </row>
    <row r="51" spans="1:2">
      <c r="A51" s="28" t="s">
        <v>244</v>
      </c>
      <c r="B51" s="15">
        <v>846.82772999999963</v>
      </c>
    </row>
    <row r="52" spans="1:2">
      <c r="A52" s="28" t="s">
        <v>227</v>
      </c>
      <c r="B52" s="15">
        <v>0</v>
      </c>
    </row>
    <row r="53" spans="1:2">
      <c r="A53" s="28" t="s">
        <v>185</v>
      </c>
      <c r="B53" s="15">
        <v>0</v>
      </c>
    </row>
    <row r="54" spans="1:2">
      <c r="A54" s="28" t="s">
        <v>206</v>
      </c>
      <c r="B54" s="15">
        <v>0</v>
      </c>
    </row>
    <row r="55" spans="1:2">
      <c r="A55" s="28" t="s">
        <v>219</v>
      </c>
      <c r="B55" s="15">
        <v>0</v>
      </c>
    </row>
    <row r="56" spans="1:2">
      <c r="A56" s="28" t="s">
        <v>34</v>
      </c>
      <c r="B56" s="15">
        <v>0</v>
      </c>
    </row>
    <row r="57" spans="1:2">
      <c r="A57" s="28" t="s">
        <v>196</v>
      </c>
      <c r="B57" s="15">
        <v>0</v>
      </c>
    </row>
    <row r="58" spans="1:2">
      <c r="A58" s="28" t="s">
        <v>59</v>
      </c>
      <c r="B58" s="15">
        <v>30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58"/>
  <sheetViews>
    <sheetView rightToLeft="1" workbookViewId="0">
      <selection activeCell="B1" sqref="B1:B1048576"/>
    </sheetView>
  </sheetViews>
  <sheetFormatPr defaultRowHeight="14.5"/>
  <cols>
    <col min="1" max="1" width="14.453125" style="28" bestFit="1" customWidth="1"/>
    <col min="2" max="2" width="9.453125" style="15" bestFit="1" customWidth="1"/>
  </cols>
  <sheetData>
    <row r="1" spans="1:2" ht="15.5">
      <c r="A1" s="28" t="s">
        <v>301</v>
      </c>
      <c r="B1" s="17" t="s">
        <v>351</v>
      </c>
    </row>
    <row r="2" spans="1:2">
      <c r="A2" s="28" t="s">
        <v>179</v>
      </c>
      <c r="B2" s="15">
        <v>2.8</v>
      </c>
    </row>
    <row r="3" spans="1:2">
      <c r="A3" s="28" t="s">
        <v>260</v>
      </c>
      <c r="B3" s="15">
        <v>0</v>
      </c>
    </row>
    <row r="4" spans="1:2">
      <c r="A4" s="28" t="s">
        <v>330</v>
      </c>
      <c r="B4" s="15">
        <v>0</v>
      </c>
    </row>
    <row r="5" spans="1:2">
      <c r="A5" s="28" t="s">
        <v>331</v>
      </c>
      <c r="B5" s="15">
        <v>0</v>
      </c>
    </row>
    <row r="6" spans="1:2">
      <c r="A6" s="28" t="s">
        <v>302</v>
      </c>
      <c r="B6" s="15">
        <v>0.8</v>
      </c>
    </row>
    <row r="7" spans="1:2">
      <c r="A7" s="28" t="s">
        <v>172</v>
      </c>
      <c r="B7" s="15">
        <v>0</v>
      </c>
    </row>
    <row r="8" spans="1:2">
      <c r="A8" s="28" t="s">
        <v>70</v>
      </c>
      <c r="B8" s="15">
        <v>0</v>
      </c>
    </row>
    <row r="9" spans="1:2">
      <c r="A9" s="13" t="s">
        <v>343</v>
      </c>
      <c r="B9" s="15">
        <v>0.2</v>
      </c>
    </row>
    <row r="10" spans="1:2">
      <c r="A10" s="13" t="s">
        <v>316</v>
      </c>
      <c r="B10" s="15">
        <v>0</v>
      </c>
    </row>
    <row r="11" spans="1:2">
      <c r="A11" s="13" t="s">
        <v>267</v>
      </c>
      <c r="B11" s="15">
        <v>0</v>
      </c>
    </row>
    <row r="12" spans="1:2">
      <c r="A12" s="13" t="s">
        <v>333</v>
      </c>
      <c r="B12" s="15">
        <v>0</v>
      </c>
    </row>
    <row r="13" spans="1:2">
      <c r="A13" s="13" t="s">
        <v>251</v>
      </c>
      <c r="B13" s="15">
        <v>0</v>
      </c>
    </row>
    <row r="14" spans="1:2">
      <c r="A14" s="13" t="s">
        <v>216</v>
      </c>
      <c r="B14" s="15">
        <v>0</v>
      </c>
    </row>
    <row r="15" spans="1:2">
      <c r="A15" s="13" t="s">
        <v>143</v>
      </c>
      <c r="B15" s="15">
        <v>0</v>
      </c>
    </row>
    <row r="16" spans="1:2">
      <c r="A16" s="28" t="s">
        <v>309</v>
      </c>
      <c r="B16" s="15">
        <v>0</v>
      </c>
    </row>
    <row r="17" spans="1:2">
      <c r="A17" s="28" t="s">
        <v>334</v>
      </c>
      <c r="B17" s="15">
        <v>0</v>
      </c>
    </row>
    <row r="18" spans="1:2">
      <c r="A18" s="28" t="s">
        <v>305</v>
      </c>
      <c r="B18" s="15">
        <v>9.6</v>
      </c>
    </row>
    <row r="19" spans="1:2">
      <c r="A19" s="28" t="s">
        <v>37</v>
      </c>
      <c r="B19" s="15">
        <v>0</v>
      </c>
    </row>
    <row r="20" spans="1:2">
      <c r="A20" s="28" t="s">
        <v>317</v>
      </c>
      <c r="B20" s="15">
        <v>0</v>
      </c>
    </row>
    <row r="21" spans="1:2">
      <c r="A21" s="28" t="s">
        <v>155</v>
      </c>
      <c r="B21" s="15">
        <v>0</v>
      </c>
    </row>
    <row r="22" spans="1:2">
      <c r="A22" s="13" t="s">
        <v>245</v>
      </c>
      <c r="B22" s="15">
        <v>0</v>
      </c>
    </row>
    <row r="23" spans="1:2">
      <c r="A23" s="28" t="s">
        <v>323</v>
      </c>
      <c r="B23" s="15">
        <v>0</v>
      </c>
    </row>
    <row r="24" spans="1:2">
      <c r="A24" s="28" t="s">
        <v>84</v>
      </c>
      <c r="B24" s="15">
        <v>2.4</v>
      </c>
    </row>
    <row r="25" spans="1:2">
      <c r="A25" s="28" t="s">
        <v>335</v>
      </c>
      <c r="B25" s="15">
        <v>0</v>
      </c>
    </row>
    <row r="26" spans="1:2">
      <c r="A26" s="28" t="s">
        <v>320</v>
      </c>
      <c r="B26" s="15">
        <v>0</v>
      </c>
    </row>
    <row r="27" spans="1:2">
      <c r="A27" s="28" t="s">
        <v>308</v>
      </c>
      <c r="B27" s="15">
        <v>2</v>
      </c>
    </row>
    <row r="28" spans="1:2">
      <c r="A28" s="28" t="s">
        <v>304</v>
      </c>
      <c r="B28" s="15">
        <v>289.29999999999978</v>
      </c>
    </row>
    <row r="29" spans="1:2">
      <c r="A29" s="28" t="s">
        <v>336</v>
      </c>
      <c r="B29" s="15">
        <v>8.1999999999999993</v>
      </c>
    </row>
    <row r="30" spans="1:2">
      <c r="A30" s="28" t="s">
        <v>208</v>
      </c>
      <c r="B30" s="15">
        <v>0</v>
      </c>
    </row>
    <row r="31" spans="1:2">
      <c r="A31" s="13" t="s">
        <v>337</v>
      </c>
      <c r="B31" s="15">
        <v>0</v>
      </c>
    </row>
    <row r="32" spans="1:2">
      <c r="A32" s="28" t="s">
        <v>173</v>
      </c>
      <c r="B32" s="15">
        <v>0</v>
      </c>
    </row>
    <row r="33" spans="1:2">
      <c r="A33" s="28" t="s">
        <v>259</v>
      </c>
      <c r="B33" s="15">
        <v>0</v>
      </c>
    </row>
    <row r="34" spans="1:2">
      <c r="A34" s="28" t="s">
        <v>262</v>
      </c>
      <c r="B34" s="15">
        <v>0</v>
      </c>
    </row>
    <row r="35" spans="1:2">
      <c r="A35" s="28" t="s">
        <v>282</v>
      </c>
      <c r="B35" s="15">
        <v>0</v>
      </c>
    </row>
    <row r="36" spans="1:2">
      <c r="A36" s="28" t="s">
        <v>182</v>
      </c>
      <c r="B36" s="15">
        <v>0</v>
      </c>
    </row>
    <row r="37" spans="1:2">
      <c r="A37" s="28" t="s">
        <v>313</v>
      </c>
      <c r="B37" s="15">
        <v>1352.3999999999976</v>
      </c>
    </row>
    <row r="38" spans="1:2">
      <c r="A38" s="28" t="s">
        <v>184</v>
      </c>
      <c r="B38" s="15">
        <v>0</v>
      </c>
    </row>
    <row r="39" spans="1:2">
      <c r="A39" s="28" t="s">
        <v>318</v>
      </c>
      <c r="B39" s="15">
        <v>0</v>
      </c>
    </row>
    <row r="40" spans="1:2">
      <c r="A40" s="28" t="s">
        <v>314</v>
      </c>
      <c r="B40" s="15">
        <v>235.2</v>
      </c>
    </row>
    <row r="41" spans="1:2">
      <c r="A41" s="28" t="s">
        <v>156</v>
      </c>
      <c r="B41" s="15">
        <v>0</v>
      </c>
    </row>
    <row r="42" spans="1:2">
      <c r="A42" s="28" t="s">
        <v>324</v>
      </c>
      <c r="B42" s="15">
        <v>0</v>
      </c>
    </row>
    <row r="43" spans="1:2">
      <c r="A43" s="28" t="s">
        <v>303</v>
      </c>
      <c r="B43" s="15">
        <v>1618.5999999999988</v>
      </c>
    </row>
    <row r="44" spans="1:2">
      <c r="A44" s="28" t="s">
        <v>263</v>
      </c>
      <c r="B44" s="15">
        <v>0</v>
      </c>
    </row>
    <row r="45" spans="1:2">
      <c r="A45" s="28" t="s">
        <v>341</v>
      </c>
      <c r="B45" s="15">
        <v>0</v>
      </c>
    </row>
    <row r="46" spans="1:2">
      <c r="A46" s="28" t="s">
        <v>242</v>
      </c>
      <c r="B46" s="15">
        <v>0</v>
      </c>
    </row>
    <row r="47" spans="1:2">
      <c r="A47" s="28" t="s">
        <v>63</v>
      </c>
      <c r="B47" s="15">
        <v>21.5</v>
      </c>
    </row>
    <row r="48" spans="1:2">
      <c r="A48" s="28" t="s">
        <v>188</v>
      </c>
      <c r="B48" s="15">
        <v>0</v>
      </c>
    </row>
    <row r="49" spans="1:2">
      <c r="A49" s="28" t="s">
        <v>203</v>
      </c>
      <c r="B49" s="15">
        <v>0</v>
      </c>
    </row>
    <row r="50" spans="1:2">
      <c r="A50" s="28" t="s">
        <v>26</v>
      </c>
      <c r="B50" s="15">
        <v>43</v>
      </c>
    </row>
    <row r="51" spans="1:2">
      <c r="A51" s="28" t="s">
        <v>244</v>
      </c>
      <c r="B51" s="15">
        <v>2</v>
      </c>
    </row>
    <row r="52" spans="1:2">
      <c r="A52" s="28" t="s">
        <v>227</v>
      </c>
      <c r="B52" s="15">
        <v>0</v>
      </c>
    </row>
    <row r="53" spans="1:2">
      <c r="A53" s="28" t="s">
        <v>185</v>
      </c>
      <c r="B53" s="15">
        <v>0</v>
      </c>
    </row>
    <row r="54" spans="1:2">
      <c r="A54" s="28" t="s">
        <v>206</v>
      </c>
      <c r="B54" s="15">
        <v>0</v>
      </c>
    </row>
    <row r="55" spans="1:2">
      <c r="A55" s="28" t="s">
        <v>219</v>
      </c>
      <c r="B55" s="15">
        <v>0</v>
      </c>
    </row>
    <row r="56" spans="1:2">
      <c r="A56" s="28" t="s">
        <v>34</v>
      </c>
      <c r="B56" s="15">
        <v>0</v>
      </c>
    </row>
    <row r="57" spans="1:2">
      <c r="A57" s="28" t="s">
        <v>196</v>
      </c>
      <c r="B57" s="15">
        <v>0</v>
      </c>
    </row>
    <row r="58" spans="1:2">
      <c r="A58" s="28" t="s">
        <v>59</v>
      </c>
      <c r="B58" s="15">
        <v>49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58"/>
  <sheetViews>
    <sheetView rightToLeft="1" workbookViewId="0">
      <selection activeCell="B1" sqref="B1:B1048576"/>
    </sheetView>
  </sheetViews>
  <sheetFormatPr defaultRowHeight="14.5"/>
  <cols>
    <col min="1" max="1" width="14.453125" style="28" bestFit="1" customWidth="1"/>
    <col min="2" max="2" width="9.453125" style="15" bestFit="1" customWidth="1"/>
  </cols>
  <sheetData>
    <row r="1" spans="1:2" s="28" customFormat="1" ht="15.5">
      <c r="A1" s="28" t="s">
        <v>301</v>
      </c>
      <c r="B1" s="26" t="s">
        <v>352</v>
      </c>
    </row>
    <row r="2" spans="1:2">
      <c r="A2" s="28" t="s">
        <v>179</v>
      </c>
      <c r="B2" s="15">
        <v>344.2</v>
      </c>
    </row>
    <row r="3" spans="1:2">
      <c r="A3" s="28" t="s">
        <v>260</v>
      </c>
      <c r="B3" s="15">
        <v>0</v>
      </c>
    </row>
    <row r="4" spans="1:2">
      <c r="A4" s="28" t="s">
        <v>330</v>
      </c>
      <c r="B4" s="15">
        <v>0</v>
      </c>
    </row>
    <row r="5" spans="1:2">
      <c r="A5" s="28" t="s">
        <v>331</v>
      </c>
      <c r="B5" s="15">
        <v>0</v>
      </c>
    </row>
    <row r="6" spans="1:2">
      <c r="A6" s="28" t="s">
        <v>302</v>
      </c>
      <c r="B6" s="15">
        <v>16.400000000000002</v>
      </c>
    </row>
    <row r="7" spans="1:2">
      <c r="A7" s="28" t="s">
        <v>172</v>
      </c>
      <c r="B7" s="15">
        <v>126.39999999999999</v>
      </c>
    </row>
    <row r="8" spans="1:2">
      <c r="A8" s="28" t="s">
        <v>70</v>
      </c>
      <c r="B8" s="15">
        <v>0</v>
      </c>
    </row>
    <row r="9" spans="1:2">
      <c r="A9" s="13" t="s">
        <v>343</v>
      </c>
      <c r="B9" s="15">
        <v>0</v>
      </c>
    </row>
    <row r="10" spans="1:2">
      <c r="A10" s="13" t="s">
        <v>316</v>
      </c>
      <c r="B10" s="15">
        <v>34</v>
      </c>
    </row>
    <row r="11" spans="1:2">
      <c r="A11" s="13" t="s">
        <v>267</v>
      </c>
      <c r="B11" s="15">
        <v>0</v>
      </c>
    </row>
    <row r="12" spans="1:2">
      <c r="A12" s="13" t="s">
        <v>333</v>
      </c>
      <c r="B12" s="15">
        <v>0</v>
      </c>
    </row>
    <row r="13" spans="1:2">
      <c r="A13" s="13" t="s">
        <v>251</v>
      </c>
      <c r="B13" s="15">
        <v>0</v>
      </c>
    </row>
    <row r="14" spans="1:2">
      <c r="A14" s="13" t="s">
        <v>216</v>
      </c>
      <c r="B14" s="15">
        <v>0</v>
      </c>
    </row>
    <row r="15" spans="1:2">
      <c r="A15" s="13" t="s">
        <v>143</v>
      </c>
      <c r="B15" s="15">
        <v>0</v>
      </c>
    </row>
    <row r="16" spans="1:2">
      <c r="A16" s="28" t="s">
        <v>309</v>
      </c>
      <c r="B16" s="15">
        <v>0</v>
      </c>
    </row>
    <row r="17" spans="1:2">
      <c r="A17" s="28" t="s">
        <v>334</v>
      </c>
      <c r="B17" s="15">
        <v>0</v>
      </c>
    </row>
    <row r="18" spans="1:2">
      <c r="A18" s="28" t="s">
        <v>305</v>
      </c>
      <c r="B18" s="15">
        <v>2084.5599999999995</v>
      </c>
    </row>
    <row r="19" spans="1:2">
      <c r="A19" s="28" t="s">
        <v>37</v>
      </c>
      <c r="B19" s="15">
        <v>220.11999999999998</v>
      </c>
    </row>
    <row r="20" spans="1:2">
      <c r="A20" s="28" t="s">
        <v>317</v>
      </c>
      <c r="B20" s="15">
        <v>0</v>
      </c>
    </row>
    <row r="21" spans="1:2">
      <c r="A21" s="28" t="s">
        <v>155</v>
      </c>
      <c r="B21" s="15">
        <v>280.60000000000002</v>
      </c>
    </row>
    <row r="22" spans="1:2">
      <c r="A22" s="13" t="s">
        <v>245</v>
      </c>
      <c r="B22" s="15">
        <v>0</v>
      </c>
    </row>
    <row r="23" spans="1:2">
      <c r="A23" s="28" t="s">
        <v>323</v>
      </c>
      <c r="B23" s="15">
        <v>0</v>
      </c>
    </row>
    <row r="24" spans="1:2">
      <c r="A24" s="28" t="s">
        <v>84</v>
      </c>
      <c r="B24" s="15">
        <v>2201</v>
      </c>
    </row>
    <row r="25" spans="1:2">
      <c r="A25" s="28" t="s">
        <v>335</v>
      </c>
      <c r="B25" s="15">
        <v>0</v>
      </c>
    </row>
    <row r="26" spans="1:2">
      <c r="A26" s="28" t="s">
        <v>320</v>
      </c>
      <c r="B26" s="15">
        <v>0</v>
      </c>
    </row>
    <row r="27" spans="1:2">
      <c r="A27" s="28" t="s">
        <v>308</v>
      </c>
      <c r="B27" s="15">
        <v>148.72000000000003</v>
      </c>
    </row>
    <row r="28" spans="1:2">
      <c r="A28" s="28" t="s">
        <v>304</v>
      </c>
      <c r="B28" s="15">
        <v>1020.5239999999998</v>
      </c>
    </row>
    <row r="29" spans="1:2">
      <c r="A29" s="28" t="s">
        <v>336</v>
      </c>
      <c r="B29" s="15">
        <v>0</v>
      </c>
    </row>
    <row r="30" spans="1:2">
      <c r="A30" s="28" t="s">
        <v>208</v>
      </c>
      <c r="B30" s="15">
        <v>0</v>
      </c>
    </row>
    <row r="31" spans="1:2">
      <c r="A31" s="13" t="s">
        <v>337</v>
      </c>
      <c r="B31" s="15">
        <v>0</v>
      </c>
    </row>
    <row r="32" spans="1:2">
      <c r="A32" s="28" t="s">
        <v>173</v>
      </c>
      <c r="B32" s="15">
        <v>613</v>
      </c>
    </row>
    <row r="33" spans="1:2">
      <c r="A33" s="28" t="s">
        <v>259</v>
      </c>
      <c r="B33" s="15">
        <v>0</v>
      </c>
    </row>
    <row r="34" spans="1:2">
      <c r="A34" s="28" t="s">
        <v>262</v>
      </c>
      <c r="B34" s="15">
        <v>0</v>
      </c>
    </row>
    <row r="35" spans="1:2">
      <c r="A35" s="28" t="s">
        <v>282</v>
      </c>
      <c r="B35" s="15">
        <v>0</v>
      </c>
    </row>
    <row r="36" spans="1:2">
      <c r="A36" s="28" t="s">
        <v>182</v>
      </c>
      <c r="B36" s="15">
        <v>112</v>
      </c>
    </row>
    <row r="37" spans="1:2">
      <c r="A37" s="28" t="s">
        <v>313</v>
      </c>
      <c r="B37" s="15">
        <v>2380.5200000000004</v>
      </c>
    </row>
    <row r="38" spans="1:2">
      <c r="A38" s="28" t="s">
        <v>184</v>
      </c>
      <c r="B38" s="15">
        <v>0</v>
      </c>
    </row>
    <row r="39" spans="1:2">
      <c r="A39" s="28" t="s">
        <v>318</v>
      </c>
      <c r="B39" s="15">
        <v>0</v>
      </c>
    </row>
    <row r="40" spans="1:2">
      <c r="A40" s="28" t="s">
        <v>314</v>
      </c>
      <c r="B40" s="15">
        <v>1978.400000000001</v>
      </c>
    </row>
    <row r="41" spans="1:2">
      <c r="A41" s="28" t="s">
        <v>156</v>
      </c>
      <c r="B41" s="15">
        <v>21.200000000000003</v>
      </c>
    </row>
    <row r="42" spans="1:2">
      <c r="A42" s="28" t="s">
        <v>324</v>
      </c>
      <c r="B42" s="15">
        <v>47.28</v>
      </c>
    </row>
    <row r="43" spans="1:2">
      <c r="A43" s="28" t="s">
        <v>303</v>
      </c>
      <c r="B43" s="15">
        <v>6580.003999999999</v>
      </c>
    </row>
    <row r="44" spans="1:2">
      <c r="A44" s="28" t="s">
        <v>263</v>
      </c>
      <c r="B44" s="15">
        <v>0</v>
      </c>
    </row>
    <row r="45" spans="1:2">
      <c r="A45" s="28" t="s">
        <v>341</v>
      </c>
      <c r="B45" s="15">
        <v>0</v>
      </c>
    </row>
    <row r="46" spans="1:2">
      <c r="A46" s="28" t="s">
        <v>242</v>
      </c>
      <c r="B46" s="15">
        <v>0</v>
      </c>
    </row>
    <row r="47" spans="1:2">
      <c r="A47" s="28" t="s">
        <v>63</v>
      </c>
      <c r="B47" s="15">
        <v>487.6</v>
      </c>
    </row>
    <row r="48" spans="1:2">
      <c r="A48" s="28" t="s">
        <v>188</v>
      </c>
      <c r="B48" s="15">
        <v>293.60000000000002</v>
      </c>
    </row>
    <row r="49" spans="1:2">
      <c r="A49" s="28" t="s">
        <v>203</v>
      </c>
      <c r="B49" s="15">
        <v>7.2000000000000011</v>
      </c>
    </row>
    <row r="50" spans="1:2">
      <c r="A50" s="28" t="s">
        <v>26</v>
      </c>
      <c r="B50" s="15">
        <v>325.10000000000002</v>
      </c>
    </row>
    <row r="51" spans="1:2">
      <c r="A51" s="28" t="s">
        <v>244</v>
      </c>
      <c r="B51" s="15">
        <v>0</v>
      </c>
    </row>
    <row r="52" spans="1:2">
      <c r="A52" s="28" t="s">
        <v>227</v>
      </c>
      <c r="B52" s="15">
        <v>0</v>
      </c>
    </row>
    <row r="53" spans="1:2">
      <c r="A53" s="28" t="s">
        <v>185</v>
      </c>
      <c r="B53" s="15">
        <v>0</v>
      </c>
    </row>
    <row r="54" spans="1:2">
      <c r="A54" s="28" t="s">
        <v>206</v>
      </c>
      <c r="B54" s="15">
        <v>0.8</v>
      </c>
    </row>
    <row r="55" spans="1:2">
      <c r="A55" s="28" t="s">
        <v>219</v>
      </c>
      <c r="B55" s="15">
        <v>0</v>
      </c>
    </row>
    <row r="56" spans="1:2">
      <c r="A56" s="28" t="s">
        <v>34</v>
      </c>
      <c r="B56" s="15">
        <v>528.68000000000006</v>
      </c>
    </row>
    <row r="57" spans="1:2">
      <c r="A57" s="28" t="s">
        <v>196</v>
      </c>
      <c r="B57" s="15">
        <v>515.6</v>
      </c>
    </row>
    <row r="58" spans="1:2">
      <c r="A58" s="28" t="s">
        <v>59</v>
      </c>
      <c r="B58" s="15">
        <v>22.400000000000002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53"/>
  <sheetViews>
    <sheetView rightToLeft="1" workbookViewId="0">
      <selection activeCell="B2" sqref="B2"/>
    </sheetView>
  </sheetViews>
  <sheetFormatPr defaultRowHeight="14.5"/>
  <cols>
    <col min="1" max="1" width="14.453125" style="28" bestFit="1" customWidth="1"/>
    <col min="2" max="2" width="9.453125" style="15" bestFit="1" customWidth="1"/>
  </cols>
  <sheetData>
    <row r="1" spans="1:2">
      <c r="A1" s="28" t="s">
        <v>301</v>
      </c>
      <c r="B1" s="15" t="s">
        <v>376</v>
      </c>
    </row>
    <row r="2" spans="1:2">
      <c r="A2" s="28" t="s">
        <v>179</v>
      </c>
      <c r="B2" s="15">
        <v>0</v>
      </c>
    </row>
    <row r="3" spans="1:2">
      <c r="A3" s="28" t="s">
        <v>260</v>
      </c>
      <c r="B3" s="15">
        <v>0</v>
      </c>
    </row>
    <row r="4" spans="1:2">
      <c r="A4" s="28" t="s">
        <v>330</v>
      </c>
      <c r="B4" s="15">
        <v>0</v>
      </c>
    </row>
    <row r="5" spans="1:2">
      <c r="A5" s="28" t="s">
        <v>331</v>
      </c>
      <c r="B5" s="15">
        <v>0</v>
      </c>
    </row>
    <row r="6" spans="1:2">
      <c r="A6" s="28" t="s">
        <v>302</v>
      </c>
      <c r="B6" s="15">
        <v>1137.7621333333332</v>
      </c>
    </row>
    <row r="7" spans="1:2">
      <c r="A7" s="28" t="s">
        <v>172</v>
      </c>
      <c r="B7" s="15">
        <v>15.5595</v>
      </c>
    </row>
    <row r="8" spans="1:2">
      <c r="A8" s="13" t="s">
        <v>70</v>
      </c>
      <c r="B8" s="15">
        <v>17.783333333333331</v>
      </c>
    </row>
    <row r="9" spans="1:2">
      <c r="A9" s="13" t="s">
        <v>343</v>
      </c>
      <c r="B9" s="15">
        <v>1634.6702749999995</v>
      </c>
    </row>
    <row r="10" spans="1:2">
      <c r="A10" s="13" t="s">
        <v>316</v>
      </c>
      <c r="B10" s="15">
        <v>0</v>
      </c>
    </row>
    <row r="11" spans="1:2">
      <c r="A11" s="13" t="s">
        <v>267</v>
      </c>
      <c r="B11" s="15">
        <v>0</v>
      </c>
    </row>
    <row r="12" spans="1:2">
      <c r="A12" s="13" t="s">
        <v>333</v>
      </c>
      <c r="B12" s="15">
        <v>0</v>
      </c>
    </row>
    <row r="13" spans="1:2">
      <c r="A13" s="13" t="s">
        <v>251</v>
      </c>
      <c r="B13" s="15">
        <v>0.96</v>
      </c>
    </row>
    <row r="14" spans="1:2">
      <c r="A14" s="13" t="s">
        <v>216</v>
      </c>
      <c r="B14" s="15">
        <v>0</v>
      </c>
    </row>
    <row r="15" spans="1:2">
      <c r="A15" s="28" t="s">
        <v>334</v>
      </c>
      <c r="B15" s="15">
        <v>0</v>
      </c>
    </row>
    <row r="16" spans="1:2">
      <c r="A16" s="28" t="s">
        <v>305</v>
      </c>
      <c r="B16" s="15">
        <v>1567.8962833333337</v>
      </c>
    </row>
    <row r="17" spans="1:2">
      <c r="A17" s="28" t="s">
        <v>37</v>
      </c>
      <c r="B17" s="15">
        <v>35.984999999999999</v>
      </c>
    </row>
    <row r="18" spans="1:2">
      <c r="A18" s="28" t="s">
        <v>317</v>
      </c>
      <c r="B18" s="15">
        <v>0</v>
      </c>
    </row>
    <row r="19" spans="1:2">
      <c r="A19" s="28" t="s">
        <v>155</v>
      </c>
      <c r="B19" s="15">
        <v>1879.1337533333331</v>
      </c>
    </row>
    <row r="20" spans="1:2">
      <c r="A20" s="28" t="s">
        <v>245</v>
      </c>
      <c r="B20" s="15">
        <v>2.1840000000000002</v>
      </c>
    </row>
    <row r="21" spans="1:2">
      <c r="A21" s="13" t="s">
        <v>323</v>
      </c>
      <c r="B21" s="15">
        <v>111.5</v>
      </c>
    </row>
    <row r="22" spans="1:2">
      <c r="A22" s="28" t="s">
        <v>84</v>
      </c>
      <c r="B22" s="15">
        <v>180.10064999999997</v>
      </c>
    </row>
    <row r="23" spans="1:2">
      <c r="A23" s="28" t="s">
        <v>335</v>
      </c>
      <c r="B23" s="15">
        <v>0</v>
      </c>
    </row>
    <row r="24" spans="1:2">
      <c r="A24" s="28" t="s">
        <v>308</v>
      </c>
      <c r="B24" s="15">
        <v>1295.2739083333331</v>
      </c>
    </row>
    <row r="25" spans="1:2">
      <c r="A25" s="28" t="s">
        <v>304</v>
      </c>
      <c r="B25" s="15">
        <v>764.3775833333334</v>
      </c>
    </row>
    <row r="26" spans="1:2">
      <c r="A26" s="28" t="s">
        <v>336</v>
      </c>
      <c r="B26" s="15">
        <v>0</v>
      </c>
    </row>
    <row r="27" spans="1:2">
      <c r="A27" s="28" t="s">
        <v>208</v>
      </c>
      <c r="B27" s="15">
        <v>38.417999999999992</v>
      </c>
    </row>
    <row r="28" spans="1:2">
      <c r="A28" s="28" t="s">
        <v>337</v>
      </c>
      <c r="B28" s="15">
        <v>0</v>
      </c>
    </row>
    <row r="29" spans="1:2">
      <c r="A29" s="28" t="s">
        <v>173</v>
      </c>
      <c r="B29" s="15">
        <v>111.06212500000001</v>
      </c>
    </row>
    <row r="30" spans="1:2">
      <c r="A30" s="13" t="s">
        <v>259</v>
      </c>
      <c r="B30" s="15">
        <v>0</v>
      </c>
    </row>
    <row r="31" spans="1:2">
      <c r="A31" s="28" t="s">
        <v>262</v>
      </c>
      <c r="B31" s="15">
        <v>0</v>
      </c>
    </row>
    <row r="32" spans="1:2">
      <c r="A32" s="28" t="s">
        <v>282</v>
      </c>
      <c r="B32" s="15">
        <v>0</v>
      </c>
    </row>
    <row r="33" spans="1:2">
      <c r="A33" s="28" t="s">
        <v>182</v>
      </c>
      <c r="B33" s="15">
        <v>2.7014925000000001</v>
      </c>
    </row>
    <row r="34" spans="1:2">
      <c r="A34" s="28" t="s">
        <v>313</v>
      </c>
      <c r="B34" s="15">
        <v>313.00327499999997</v>
      </c>
    </row>
    <row r="35" spans="1:2">
      <c r="A35" s="28" t="s">
        <v>318</v>
      </c>
      <c r="B35" s="15">
        <v>15.5595</v>
      </c>
    </row>
    <row r="36" spans="1:2">
      <c r="A36" s="28" t="s">
        <v>314</v>
      </c>
      <c r="B36" s="15">
        <v>2322.0412333333334</v>
      </c>
    </row>
    <row r="37" spans="1:2">
      <c r="A37" s="28" t="s">
        <v>156</v>
      </c>
      <c r="B37" s="15">
        <v>0</v>
      </c>
    </row>
    <row r="38" spans="1:2">
      <c r="A38" s="28" t="s">
        <v>324</v>
      </c>
      <c r="B38" s="15">
        <v>0</v>
      </c>
    </row>
    <row r="39" spans="1:2">
      <c r="A39" s="28" t="s">
        <v>303</v>
      </c>
      <c r="B39" s="15">
        <v>1808.3684125000011</v>
      </c>
    </row>
    <row r="40" spans="1:2">
      <c r="A40" s="28" t="s">
        <v>263</v>
      </c>
      <c r="B40" s="15">
        <v>0</v>
      </c>
    </row>
    <row r="41" spans="1:2">
      <c r="A41" s="28" t="s">
        <v>341</v>
      </c>
      <c r="B41" s="15">
        <v>0</v>
      </c>
    </row>
    <row r="42" spans="1:2">
      <c r="A42" s="28" t="s">
        <v>242</v>
      </c>
      <c r="B42" s="15">
        <v>5.1404399999999999</v>
      </c>
    </row>
    <row r="43" spans="1:2">
      <c r="A43" s="28" t="s">
        <v>63</v>
      </c>
      <c r="B43" s="15">
        <v>116.12900000000002</v>
      </c>
    </row>
    <row r="44" spans="1:2">
      <c r="A44" s="28" t="s">
        <v>188</v>
      </c>
      <c r="B44" s="15">
        <v>164.57925</v>
      </c>
    </row>
    <row r="45" spans="1:2">
      <c r="A45" s="28" t="s">
        <v>203</v>
      </c>
      <c r="B45" s="15">
        <v>31.56</v>
      </c>
    </row>
    <row r="46" spans="1:2">
      <c r="A46" s="28" t="s">
        <v>26</v>
      </c>
      <c r="B46" s="15">
        <v>0</v>
      </c>
    </row>
    <row r="47" spans="1:2">
      <c r="A47" s="28" t="s">
        <v>244</v>
      </c>
      <c r="B47" s="15">
        <v>0</v>
      </c>
    </row>
    <row r="48" spans="1:2">
      <c r="A48" s="28" t="s">
        <v>227</v>
      </c>
      <c r="B48" s="15">
        <v>27.200000000000003</v>
      </c>
    </row>
    <row r="49" spans="1:2">
      <c r="A49" s="28" t="s">
        <v>206</v>
      </c>
      <c r="B49" s="15">
        <v>0.68400000000000005</v>
      </c>
    </row>
    <row r="50" spans="1:2">
      <c r="A50" s="28" t="s">
        <v>219</v>
      </c>
      <c r="B50" s="15">
        <v>2.7988124999999999</v>
      </c>
    </row>
    <row r="51" spans="1:2">
      <c r="A51" s="28" t="s">
        <v>34</v>
      </c>
      <c r="B51" s="15">
        <v>2.0264250000000001</v>
      </c>
    </row>
    <row r="52" spans="1:2">
      <c r="A52" s="28" t="s">
        <v>196</v>
      </c>
      <c r="B52" s="15">
        <v>0</v>
      </c>
    </row>
    <row r="53" spans="1:2">
      <c r="A53" s="28" t="s">
        <v>59</v>
      </c>
      <c r="B53" s="15">
        <v>12.127500000000001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58"/>
  <sheetViews>
    <sheetView rightToLeft="1" workbookViewId="0">
      <selection activeCell="D20" sqref="D20"/>
    </sheetView>
  </sheetViews>
  <sheetFormatPr defaultRowHeight="14.5"/>
  <cols>
    <col min="1" max="1" width="14.453125" style="28" bestFit="1" customWidth="1"/>
    <col min="2" max="2" width="16.453125" style="15" bestFit="1" customWidth="1"/>
  </cols>
  <sheetData>
    <row r="1" spans="1:2">
      <c r="A1" s="28" t="s">
        <v>301</v>
      </c>
      <c r="B1" s="15" t="s">
        <v>354</v>
      </c>
    </row>
    <row r="2" spans="1:2">
      <c r="A2" s="28" t="s">
        <v>179</v>
      </c>
      <c r="B2" s="15">
        <v>67.458840000000038</v>
      </c>
    </row>
    <row r="3" spans="1:2">
      <c r="A3" s="28" t="s">
        <v>260</v>
      </c>
      <c r="B3" s="15">
        <v>0</v>
      </c>
    </row>
    <row r="4" spans="1:2">
      <c r="A4" s="28" t="s">
        <v>330</v>
      </c>
      <c r="B4" s="15">
        <v>0</v>
      </c>
    </row>
    <row r="5" spans="1:2">
      <c r="A5" s="28" t="s">
        <v>331</v>
      </c>
      <c r="B5" s="15">
        <v>0</v>
      </c>
    </row>
    <row r="6" spans="1:2">
      <c r="A6" s="28" t="s">
        <v>302</v>
      </c>
      <c r="B6" s="15">
        <v>1.67977</v>
      </c>
    </row>
    <row r="7" spans="1:2">
      <c r="A7" s="28" t="s">
        <v>172</v>
      </c>
      <c r="B7" s="15">
        <v>0</v>
      </c>
    </row>
    <row r="8" spans="1:2">
      <c r="A8" s="28" t="s">
        <v>70</v>
      </c>
      <c r="B8" s="15">
        <v>8.2245200000000018</v>
      </c>
    </row>
    <row r="9" spans="1:2">
      <c r="A9" s="13" t="s">
        <v>343</v>
      </c>
      <c r="B9" s="15">
        <v>3.24</v>
      </c>
    </row>
    <row r="10" spans="1:2">
      <c r="A10" s="13" t="s">
        <v>316</v>
      </c>
      <c r="B10" s="15">
        <v>0</v>
      </c>
    </row>
    <row r="11" spans="1:2">
      <c r="A11" s="13" t="s">
        <v>267</v>
      </c>
      <c r="B11" s="15">
        <v>0</v>
      </c>
    </row>
    <row r="12" spans="1:2">
      <c r="A12" s="13" t="s">
        <v>333</v>
      </c>
      <c r="B12" s="15">
        <v>0</v>
      </c>
    </row>
    <row r="13" spans="1:2">
      <c r="A13" s="13" t="s">
        <v>251</v>
      </c>
      <c r="B13" s="15">
        <v>0</v>
      </c>
    </row>
    <row r="14" spans="1:2">
      <c r="A14" s="13" t="s">
        <v>216</v>
      </c>
      <c r="B14" s="15">
        <v>0</v>
      </c>
    </row>
    <row r="15" spans="1:2">
      <c r="A15" s="13" t="s">
        <v>143</v>
      </c>
      <c r="B15" s="15">
        <v>0</v>
      </c>
    </row>
    <row r="16" spans="1:2">
      <c r="A16" s="28" t="s">
        <v>309</v>
      </c>
      <c r="B16" s="15">
        <v>0</v>
      </c>
    </row>
    <row r="17" spans="1:2">
      <c r="A17" s="28" t="s">
        <v>334</v>
      </c>
      <c r="B17" s="15">
        <v>0</v>
      </c>
    </row>
    <row r="18" spans="1:2">
      <c r="A18" s="28" t="s">
        <v>305</v>
      </c>
      <c r="B18" s="15">
        <v>13.57724</v>
      </c>
    </row>
    <row r="19" spans="1:2">
      <c r="A19" s="28" t="s">
        <v>37</v>
      </c>
      <c r="B19" s="15">
        <v>0</v>
      </c>
    </row>
    <row r="20" spans="1:2">
      <c r="A20" s="28" t="s">
        <v>317</v>
      </c>
      <c r="B20" s="15">
        <v>0</v>
      </c>
    </row>
    <row r="21" spans="1:2">
      <c r="A21" s="28" t="s">
        <v>155</v>
      </c>
      <c r="B21" s="15">
        <v>26.969419999999996</v>
      </c>
    </row>
    <row r="22" spans="1:2">
      <c r="A22" s="13" t="s">
        <v>245</v>
      </c>
      <c r="B22" s="15">
        <v>63.898990000000019</v>
      </c>
    </row>
    <row r="23" spans="1:2">
      <c r="A23" s="28" t="s">
        <v>323</v>
      </c>
      <c r="B23" s="15">
        <v>0</v>
      </c>
    </row>
    <row r="24" spans="1:2">
      <c r="A24" s="28" t="s">
        <v>84</v>
      </c>
      <c r="B24" s="15">
        <v>16.060380000000002</v>
      </c>
    </row>
    <row r="25" spans="1:2">
      <c r="A25" s="28" t="s">
        <v>335</v>
      </c>
      <c r="B25" s="15">
        <v>0</v>
      </c>
    </row>
    <row r="26" spans="1:2">
      <c r="A26" s="28" t="s">
        <v>320</v>
      </c>
      <c r="B26" s="15">
        <v>0</v>
      </c>
    </row>
    <row r="27" spans="1:2">
      <c r="A27" s="28" t="s">
        <v>308</v>
      </c>
      <c r="B27" s="15">
        <v>386.22325999999998</v>
      </c>
    </row>
    <row r="28" spans="1:2">
      <c r="A28" s="28" t="s">
        <v>304</v>
      </c>
      <c r="B28" s="15">
        <v>105.17869000000005</v>
      </c>
    </row>
    <row r="29" spans="1:2">
      <c r="A29" s="28" t="s">
        <v>336</v>
      </c>
      <c r="B29" s="15">
        <v>25.524900000000002</v>
      </c>
    </row>
    <row r="30" spans="1:2">
      <c r="A30" s="28" t="s">
        <v>208</v>
      </c>
      <c r="B30" s="15">
        <v>23.44398</v>
      </c>
    </row>
    <row r="31" spans="1:2">
      <c r="A31" s="13" t="s">
        <v>337</v>
      </c>
      <c r="B31" s="15">
        <v>0</v>
      </c>
    </row>
    <row r="32" spans="1:2">
      <c r="A32" s="28" t="s">
        <v>173</v>
      </c>
      <c r="B32" s="15">
        <v>0</v>
      </c>
    </row>
    <row r="33" spans="1:2">
      <c r="A33" s="28" t="s">
        <v>259</v>
      </c>
      <c r="B33" s="15">
        <v>0</v>
      </c>
    </row>
    <row r="34" spans="1:2">
      <c r="A34" s="28" t="s">
        <v>262</v>
      </c>
      <c r="B34" s="15">
        <v>0</v>
      </c>
    </row>
    <row r="35" spans="1:2">
      <c r="A35" s="28" t="s">
        <v>282</v>
      </c>
      <c r="B35" s="15">
        <v>0</v>
      </c>
    </row>
    <row r="36" spans="1:2">
      <c r="A36" s="28" t="s">
        <v>182</v>
      </c>
      <c r="B36" s="15">
        <v>0</v>
      </c>
    </row>
    <row r="37" spans="1:2">
      <c r="A37" s="28" t="s">
        <v>313</v>
      </c>
      <c r="B37" s="15">
        <v>615.10221999999953</v>
      </c>
    </row>
    <row r="38" spans="1:2">
      <c r="A38" s="28" t="s">
        <v>184</v>
      </c>
      <c r="B38" s="15">
        <v>0</v>
      </c>
    </row>
    <row r="39" spans="1:2">
      <c r="A39" s="28" t="s">
        <v>318</v>
      </c>
      <c r="B39" s="15">
        <v>0</v>
      </c>
    </row>
    <row r="40" spans="1:2">
      <c r="A40" s="28" t="s">
        <v>314</v>
      </c>
      <c r="B40" s="15">
        <v>214.61772000000013</v>
      </c>
    </row>
    <row r="41" spans="1:2">
      <c r="A41" s="28" t="s">
        <v>156</v>
      </c>
      <c r="B41" s="15">
        <v>0</v>
      </c>
    </row>
    <row r="42" spans="1:2">
      <c r="A42" s="28" t="s">
        <v>324</v>
      </c>
      <c r="B42" s="15">
        <v>0</v>
      </c>
    </row>
    <row r="43" spans="1:2">
      <c r="A43" s="28" t="s">
        <v>303</v>
      </c>
      <c r="B43" s="15">
        <v>1176.1888339999985</v>
      </c>
    </row>
    <row r="44" spans="1:2">
      <c r="A44" s="28" t="s">
        <v>263</v>
      </c>
      <c r="B44" s="15">
        <v>5.4413400000000003</v>
      </c>
    </row>
    <row r="45" spans="1:2">
      <c r="A45" s="28" t="s">
        <v>341</v>
      </c>
      <c r="B45" s="15">
        <v>0</v>
      </c>
    </row>
    <row r="46" spans="1:2">
      <c r="A46" s="28" t="s">
        <v>242</v>
      </c>
      <c r="B46" s="15">
        <v>12.151759999999996</v>
      </c>
    </row>
    <row r="47" spans="1:2">
      <c r="A47" s="28" t="s">
        <v>63</v>
      </c>
      <c r="B47" s="15">
        <v>16.865859999999998</v>
      </c>
    </row>
    <row r="48" spans="1:2">
      <c r="A48" s="28" t="s">
        <v>188</v>
      </c>
      <c r="B48" s="15">
        <v>0</v>
      </c>
    </row>
    <row r="49" spans="1:2">
      <c r="A49" s="28" t="s">
        <v>203</v>
      </c>
      <c r="B49" s="15">
        <v>0</v>
      </c>
    </row>
    <row r="50" spans="1:2">
      <c r="A50" s="28" t="s">
        <v>26</v>
      </c>
      <c r="B50" s="15">
        <v>228.89662999999999</v>
      </c>
    </row>
    <row r="51" spans="1:2">
      <c r="A51" s="28" t="s">
        <v>244</v>
      </c>
      <c r="B51" s="15">
        <v>156.33568000000005</v>
      </c>
    </row>
    <row r="52" spans="1:2">
      <c r="A52" s="28" t="s">
        <v>227</v>
      </c>
      <c r="B52" s="15">
        <v>0</v>
      </c>
    </row>
    <row r="53" spans="1:2">
      <c r="A53" s="28" t="s">
        <v>185</v>
      </c>
      <c r="B53" s="15">
        <v>0</v>
      </c>
    </row>
    <row r="54" spans="1:2">
      <c r="A54" s="28" t="s">
        <v>206</v>
      </c>
      <c r="B54" s="15">
        <v>0</v>
      </c>
    </row>
    <row r="55" spans="1:2">
      <c r="A55" s="28" t="s">
        <v>219</v>
      </c>
      <c r="B55" s="15">
        <v>0</v>
      </c>
    </row>
    <row r="56" spans="1:2">
      <c r="A56" s="28" t="s">
        <v>34</v>
      </c>
      <c r="B56" s="15">
        <v>0</v>
      </c>
    </row>
    <row r="57" spans="1:2">
      <c r="A57" s="28" t="s">
        <v>196</v>
      </c>
      <c r="B57" s="15">
        <v>0</v>
      </c>
    </row>
    <row r="58" spans="1:2">
      <c r="A58" s="28" t="s">
        <v>59</v>
      </c>
      <c r="B58" s="15">
        <v>23.509500000000003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58"/>
  <sheetViews>
    <sheetView rightToLeft="1" workbookViewId="0">
      <selection activeCell="B1" sqref="B1:B1048576"/>
    </sheetView>
  </sheetViews>
  <sheetFormatPr defaultRowHeight="14.5"/>
  <cols>
    <col min="1" max="1" width="14.453125" style="28" bestFit="1" customWidth="1"/>
    <col min="2" max="2" width="9.453125" style="15" bestFit="1" customWidth="1"/>
  </cols>
  <sheetData>
    <row r="1" spans="1:2" ht="15.5">
      <c r="A1" s="28" t="s">
        <v>301</v>
      </c>
      <c r="B1" s="27" t="s">
        <v>355</v>
      </c>
    </row>
    <row r="2" spans="1:2">
      <c r="A2" s="28" t="s">
        <v>179</v>
      </c>
      <c r="B2" s="15">
        <v>0</v>
      </c>
    </row>
    <row r="3" spans="1:2">
      <c r="A3" s="28" t="s">
        <v>260</v>
      </c>
      <c r="B3" s="15">
        <v>0</v>
      </c>
    </row>
    <row r="4" spans="1:2">
      <c r="A4" s="28" t="s">
        <v>330</v>
      </c>
      <c r="B4" s="15">
        <v>0</v>
      </c>
    </row>
    <row r="5" spans="1:2">
      <c r="A5" s="28" t="s">
        <v>331</v>
      </c>
      <c r="B5" s="15">
        <v>0</v>
      </c>
    </row>
    <row r="6" spans="1:2">
      <c r="A6" s="28" t="s">
        <v>302</v>
      </c>
      <c r="B6" s="15">
        <v>0.108</v>
      </c>
    </row>
    <row r="7" spans="1:2">
      <c r="A7" s="28" t="s">
        <v>172</v>
      </c>
      <c r="B7" s="15">
        <v>0</v>
      </c>
    </row>
    <row r="8" spans="1:2">
      <c r="A8" s="28" t="s">
        <v>70</v>
      </c>
      <c r="B8" s="15">
        <v>0</v>
      </c>
    </row>
    <row r="9" spans="1:2">
      <c r="A9" s="13" t="s">
        <v>343</v>
      </c>
      <c r="B9" s="15">
        <v>3.6000000000000004E-2</v>
      </c>
    </row>
    <row r="10" spans="1:2">
      <c r="A10" s="13" t="s">
        <v>316</v>
      </c>
      <c r="B10" s="15">
        <v>0</v>
      </c>
    </row>
    <row r="11" spans="1:2">
      <c r="A11" s="13" t="s">
        <v>267</v>
      </c>
      <c r="B11" s="15">
        <v>0</v>
      </c>
    </row>
    <row r="12" spans="1:2">
      <c r="A12" s="13" t="s">
        <v>333</v>
      </c>
      <c r="B12" s="15">
        <v>0</v>
      </c>
    </row>
    <row r="13" spans="1:2">
      <c r="A13" s="13" t="s">
        <v>251</v>
      </c>
      <c r="B13" s="15">
        <v>0</v>
      </c>
    </row>
    <row r="14" spans="1:2">
      <c r="A14" s="13" t="s">
        <v>216</v>
      </c>
      <c r="B14" s="15">
        <v>0</v>
      </c>
    </row>
    <row r="15" spans="1:2">
      <c r="A15" s="13" t="s">
        <v>143</v>
      </c>
      <c r="B15" s="15">
        <v>0</v>
      </c>
    </row>
    <row r="16" spans="1:2">
      <c r="A16" s="28" t="s">
        <v>309</v>
      </c>
      <c r="B16" s="15">
        <v>0</v>
      </c>
    </row>
    <row r="17" spans="1:2">
      <c r="A17" s="28" t="s">
        <v>334</v>
      </c>
      <c r="B17" s="15">
        <v>0</v>
      </c>
    </row>
    <row r="18" spans="1:2">
      <c r="A18" s="28" t="s">
        <v>305</v>
      </c>
      <c r="B18" s="15">
        <v>50.870864374999996</v>
      </c>
    </row>
    <row r="19" spans="1:2">
      <c r="A19" s="28" t="s">
        <v>37</v>
      </c>
      <c r="B19" s="15">
        <v>0</v>
      </c>
    </row>
    <row r="20" spans="1:2">
      <c r="A20" s="28" t="s">
        <v>317</v>
      </c>
      <c r="B20" s="15">
        <v>0</v>
      </c>
    </row>
    <row r="21" spans="1:2">
      <c r="A21" s="28" t="s">
        <v>155</v>
      </c>
      <c r="B21" s="15">
        <v>0</v>
      </c>
    </row>
    <row r="22" spans="1:2">
      <c r="A22" s="13" t="s">
        <v>245</v>
      </c>
      <c r="B22" s="15">
        <v>0</v>
      </c>
    </row>
    <row r="23" spans="1:2">
      <c r="A23" s="28" t="s">
        <v>323</v>
      </c>
      <c r="B23" s="15">
        <v>0</v>
      </c>
    </row>
    <row r="24" spans="1:2">
      <c r="A24" s="28" t="s">
        <v>84</v>
      </c>
      <c r="B24" s="15">
        <v>0</v>
      </c>
    </row>
    <row r="25" spans="1:2">
      <c r="A25" s="28" t="s">
        <v>335</v>
      </c>
      <c r="B25" s="15">
        <v>0</v>
      </c>
    </row>
    <row r="26" spans="1:2">
      <c r="A26" s="28" t="s">
        <v>320</v>
      </c>
      <c r="B26" s="15">
        <v>0</v>
      </c>
    </row>
    <row r="27" spans="1:2">
      <c r="A27" s="28" t="s">
        <v>308</v>
      </c>
      <c r="B27" s="15">
        <v>59.929714375000003</v>
      </c>
    </row>
    <row r="28" spans="1:2">
      <c r="A28" s="28" t="s">
        <v>304</v>
      </c>
      <c r="B28" s="15">
        <v>31.5152859375</v>
      </c>
    </row>
    <row r="29" spans="1:2">
      <c r="A29" s="28" t="s">
        <v>336</v>
      </c>
      <c r="B29" s="15">
        <v>0</v>
      </c>
    </row>
    <row r="30" spans="1:2">
      <c r="A30" s="28" t="s">
        <v>208</v>
      </c>
      <c r="B30" s="15">
        <v>0</v>
      </c>
    </row>
    <row r="31" spans="1:2">
      <c r="A31" s="13" t="s">
        <v>337</v>
      </c>
      <c r="B31" s="15">
        <v>0</v>
      </c>
    </row>
    <row r="32" spans="1:2">
      <c r="A32" s="28" t="s">
        <v>173</v>
      </c>
      <c r="B32" s="15">
        <v>0</v>
      </c>
    </row>
    <row r="33" spans="1:2">
      <c r="A33" s="28" t="s">
        <v>259</v>
      </c>
      <c r="B33" s="15">
        <v>0</v>
      </c>
    </row>
    <row r="34" spans="1:2">
      <c r="A34" s="28" t="s">
        <v>262</v>
      </c>
      <c r="B34" s="15">
        <v>0</v>
      </c>
    </row>
    <row r="35" spans="1:2">
      <c r="A35" s="28" t="s">
        <v>282</v>
      </c>
      <c r="B35" s="15">
        <v>0</v>
      </c>
    </row>
    <row r="36" spans="1:2">
      <c r="A36" s="28" t="s">
        <v>182</v>
      </c>
      <c r="B36" s="15">
        <v>0</v>
      </c>
    </row>
    <row r="37" spans="1:2">
      <c r="A37" s="28" t="s">
        <v>313</v>
      </c>
      <c r="B37" s="15">
        <v>14.84580375</v>
      </c>
    </row>
    <row r="38" spans="1:2">
      <c r="A38" s="28" t="s">
        <v>184</v>
      </c>
      <c r="B38" s="15">
        <v>0</v>
      </c>
    </row>
    <row r="39" spans="1:2">
      <c r="A39" s="28" t="s">
        <v>318</v>
      </c>
      <c r="B39" s="15">
        <v>0</v>
      </c>
    </row>
    <row r="40" spans="1:2">
      <c r="A40" s="28" t="s">
        <v>314</v>
      </c>
      <c r="B40" s="15">
        <v>108.99365843749999</v>
      </c>
    </row>
    <row r="41" spans="1:2">
      <c r="A41" s="28" t="s">
        <v>156</v>
      </c>
      <c r="B41" s="15">
        <v>0</v>
      </c>
    </row>
    <row r="42" spans="1:2">
      <c r="A42" s="28" t="s">
        <v>324</v>
      </c>
      <c r="B42" s="15">
        <v>0</v>
      </c>
    </row>
    <row r="43" spans="1:2">
      <c r="A43" s="28" t="s">
        <v>303</v>
      </c>
      <c r="B43" s="15">
        <v>207.48369406250004</v>
      </c>
    </row>
    <row r="44" spans="1:2">
      <c r="A44" s="28" t="s">
        <v>263</v>
      </c>
      <c r="B44" s="15">
        <v>0</v>
      </c>
    </row>
    <row r="45" spans="1:2">
      <c r="A45" s="28" t="s">
        <v>341</v>
      </c>
      <c r="B45" s="15">
        <v>0</v>
      </c>
    </row>
    <row r="46" spans="1:2">
      <c r="A46" s="28" t="s">
        <v>242</v>
      </c>
      <c r="B46" s="15">
        <v>0</v>
      </c>
    </row>
    <row r="47" spans="1:2">
      <c r="A47" s="28" t="s">
        <v>63</v>
      </c>
      <c r="B47" s="15">
        <v>0</v>
      </c>
    </row>
    <row r="48" spans="1:2">
      <c r="A48" s="28" t="s">
        <v>188</v>
      </c>
      <c r="B48" s="15">
        <v>0</v>
      </c>
    </row>
    <row r="49" spans="1:2">
      <c r="A49" s="28" t="s">
        <v>203</v>
      </c>
      <c r="B49" s="15">
        <v>0</v>
      </c>
    </row>
    <row r="50" spans="1:2">
      <c r="A50" s="28" t="s">
        <v>26</v>
      </c>
      <c r="B50" s="15">
        <v>0</v>
      </c>
    </row>
    <row r="51" spans="1:2">
      <c r="A51" s="28" t="s">
        <v>244</v>
      </c>
      <c r="B51" s="15">
        <v>0.16799999999999998</v>
      </c>
    </row>
    <row r="52" spans="1:2">
      <c r="A52" s="28" t="s">
        <v>227</v>
      </c>
      <c r="B52" s="15">
        <v>0</v>
      </c>
    </row>
    <row r="53" spans="1:2">
      <c r="A53" s="28" t="s">
        <v>185</v>
      </c>
      <c r="B53" s="15">
        <v>0</v>
      </c>
    </row>
    <row r="54" spans="1:2">
      <c r="A54" s="28" t="s">
        <v>206</v>
      </c>
      <c r="B54" s="15">
        <v>0</v>
      </c>
    </row>
    <row r="55" spans="1:2">
      <c r="A55" s="28" t="s">
        <v>219</v>
      </c>
      <c r="B55" s="15">
        <v>0</v>
      </c>
    </row>
    <row r="56" spans="1:2">
      <c r="A56" s="28" t="s">
        <v>34</v>
      </c>
      <c r="B56" s="15">
        <v>0</v>
      </c>
    </row>
    <row r="57" spans="1:2">
      <c r="A57" s="28" t="s">
        <v>196</v>
      </c>
      <c r="B57" s="15">
        <v>0</v>
      </c>
    </row>
    <row r="58" spans="1:2">
      <c r="A58" s="28" t="s">
        <v>59</v>
      </c>
      <c r="B58" s="1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29534-6687-47A0-8559-D8AA14D2A337}">
  <sheetPr>
    <tabColor rgb="FFFFFF00"/>
  </sheetPr>
  <dimension ref="A1:R59"/>
  <sheetViews>
    <sheetView rightToLeft="1" tabSelected="1" zoomScale="90" zoomScaleNormal="90" workbookViewId="0">
      <pane ySplit="1" topLeftCell="A2" activePane="bottomLeft" state="frozen"/>
      <selection pane="bottomLeft" activeCell="A50" sqref="A50:XFD50"/>
    </sheetView>
  </sheetViews>
  <sheetFormatPr defaultRowHeight="14.5"/>
  <cols>
    <col min="1" max="1" width="8.08984375" style="16" bestFit="1" customWidth="1"/>
    <col min="2" max="2" width="15.36328125" style="28" bestFit="1" customWidth="1"/>
    <col min="3" max="3" width="13.08984375" customWidth="1"/>
    <col min="4" max="4" width="13.7265625" customWidth="1"/>
    <col min="5" max="5" width="10.453125" customWidth="1"/>
    <col min="6" max="6" width="9.6328125" customWidth="1"/>
    <col min="7" max="7" width="9.90625" customWidth="1"/>
    <col min="8" max="8" width="10.7265625" customWidth="1"/>
    <col min="9" max="9" width="17.36328125" customWidth="1"/>
    <col min="10" max="10" width="14.453125" customWidth="1"/>
    <col min="11" max="11" width="10.36328125" customWidth="1"/>
    <col min="12" max="12" width="11.36328125" customWidth="1"/>
    <col min="13" max="13" width="13" customWidth="1"/>
    <col min="14" max="14" width="13.453125" style="1" customWidth="1"/>
    <col min="15" max="15" width="12" customWidth="1"/>
    <col min="16" max="16" width="12.54296875" customWidth="1"/>
    <col min="17" max="17" width="16" customWidth="1"/>
    <col min="18" max="18" width="13.1796875" customWidth="1"/>
  </cols>
  <sheetData>
    <row r="1" spans="1:18" s="50" customFormat="1" ht="43.5">
      <c r="A1" s="51" t="s">
        <v>345</v>
      </c>
      <c r="B1" s="51" t="s">
        <v>349</v>
      </c>
      <c r="C1" s="51" t="s">
        <v>409</v>
      </c>
      <c r="D1" s="51" t="s">
        <v>414</v>
      </c>
      <c r="E1" s="51" t="s">
        <v>408</v>
      </c>
      <c r="F1" s="51" t="s">
        <v>413</v>
      </c>
      <c r="G1" s="51" t="s">
        <v>407</v>
      </c>
      <c r="H1" s="51" t="s">
        <v>412</v>
      </c>
      <c r="I1" s="51" t="s">
        <v>415</v>
      </c>
      <c r="J1" s="51" t="s">
        <v>404</v>
      </c>
      <c r="K1" s="51" t="s">
        <v>418</v>
      </c>
      <c r="L1" s="51" t="s">
        <v>417</v>
      </c>
      <c r="M1" s="51" t="s">
        <v>405</v>
      </c>
      <c r="N1" s="65" t="s">
        <v>416</v>
      </c>
      <c r="O1" s="51" t="s">
        <v>419</v>
      </c>
      <c r="P1" s="51" t="s">
        <v>406</v>
      </c>
      <c r="Q1" s="51" t="s">
        <v>420</v>
      </c>
      <c r="R1" s="51" t="s">
        <v>421</v>
      </c>
    </row>
    <row r="2" spans="1:18">
      <c r="A2" s="55">
        <v>716</v>
      </c>
      <c r="B2" s="57" t="s">
        <v>177</v>
      </c>
      <c r="C2" s="66">
        <v>2100</v>
      </c>
      <c r="D2" s="66">
        <f t="shared" ref="D2:D33" si="0">SUM(C2*0.25)</f>
        <v>525</v>
      </c>
      <c r="E2" s="55">
        <v>700</v>
      </c>
      <c r="F2" s="55">
        <f t="shared" ref="F2:G33" si="1">SUM(E2*1)</f>
        <v>700</v>
      </c>
      <c r="G2" s="55">
        <v>0</v>
      </c>
      <c r="H2" s="55">
        <f t="shared" ref="H2:H33" si="2">SUM(G2*1)</f>
        <v>0</v>
      </c>
      <c r="I2" s="55">
        <f t="shared" ref="I2:I33" si="3">SUM(G2+E2)*0.4</f>
        <v>280</v>
      </c>
      <c r="J2" s="60"/>
      <c r="K2" s="55">
        <f>VLOOKUP(A2,'ישובים-פרש-צאן'!A:D,3,0)</f>
        <v>0</v>
      </c>
      <c r="L2" s="60">
        <f>VLOOKUP(A2,'ישובים-פסדים-צאן'!A:C,3,0)</f>
        <v>0</v>
      </c>
      <c r="M2" s="61"/>
      <c r="N2" s="61">
        <f>VLOOKUP(A2,'ישובים-פרש-לול'!A:C,3,0)</f>
        <v>0</v>
      </c>
      <c r="O2" s="55">
        <f t="shared" ref="O2:O33" si="4">SUM(M2*0.08)*(1.85)</f>
        <v>0</v>
      </c>
      <c r="P2" s="61">
        <v>600</v>
      </c>
      <c r="Q2" s="55">
        <f t="shared" ref="Q2:Q32" si="5">SUM(P2*22)</f>
        <v>13200</v>
      </c>
      <c r="R2" s="55">
        <f t="shared" ref="R2:R33" si="6">SUM(P2*0.01)*(650)</f>
        <v>3900</v>
      </c>
    </row>
    <row r="3" spans="1:18">
      <c r="A3" s="55">
        <v>841</v>
      </c>
      <c r="B3" s="57" t="s">
        <v>261</v>
      </c>
      <c r="C3" s="66">
        <v>2300</v>
      </c>
      <c r="D3" s="66">
        <f t="shared" si="0"/>
        <v>575</v>
      </c>
      <c r="E3" s="55"/>
      <c r="F3" s="55">
        <f t="shared" si="1"/>
        <v>0</v>
      </c>
      <c r="G3" s="55">
        <v>0</v>
      </c>
      <c r="H3" s="55">
        <f t="shared" si="2"/>
        <v>0</v>
      </c>
      <c r="I3" s="55">
        <f t="shared" si="3"/>
        <v>0</v>
      </c>
      <c r="J3" s="66">
        <v>190</v>
      </c>
      <c r="K3" s="66">
        <f t="shared" ref="K3:K34" si="7">SUM(J3*0.666)</f>
        <v>126.54</v>
      </c>
      <c r="L3" s="55">
        <f t="shared" ref="L3:L34" si="8">SUM(J3*0.05)*60</f>
        <v>570</v>
      </c>
      <c r="M3" s="62">
        <v>8500</v>
      </c>
      <c r="N3" s="66">
        <f t="shared" ref="N3:N34" si="9">SUM(M3*0.03)</f>
        <v>255</v>
      </c>
      <c r="O3" s="55">
        <f t="shared" si="4"/>
        <v>1258</v>
      </c>
      <c r="P3" s="61">
        <v>200</v>
      </c>
      <c r="Q3" s="55">
        <f t="shared" si="5"/>
        <v>4400</v>
      </c>
      <c r="R3" s="55">
        <f t="shared" si="6"/>
        <v>1300</v>
      </c>
    </row>
    <row r="4" spans="1:18">
      <c r="A4" s="55"/>
      <c r="B4" s="56" t="s">
        <v>194</v>
      </c>
      <c r="C4" s="66">
        <v>1800</v>
      </c>
      <c r="D4" s="66">
        <f t="shared" si="0"/>
        <v>450</v>
      </c>
      <c r="E4" s="55"/>
      <c r="F4" s="55">
        <f t="shared" si="1"/>
        <v>0</v>
      </c>
      <c r="G4" s="55">
        <v>30</v>
      </c>
      <c r="H4" s="55">
        <f t="shared" si="2"/>
        <v>30</v>
      </c>
      <c r="I4" s="55">
        <f t="shared" si="3"/>
        <v>12</v>
      </c>
      <c r="J4" s="66"/>
      <c r="K4" s="66">
        <f t="shared" si="7"/>
        <v>0</v>
      </c>
      <c r="L4" s="55">
        <f t="shared" si="8"/>
        <v>0</v>
      </c>
      <c r="M4" s="62"/>
      <c r="N4" s="66">
        <f t="shared" si="9"/>
        <v>0</v>
      </c>
      <c r="O4" s="55">
        <f t="shared" si="4"/>
        <v>0</v>
      </c>
      <c r="P4" s="61"/>
      <c r="Q4" s="55">
        <f t="shared" si="5"/>
        <v>0</v>
      </c>
      <c r="R4" s="55">
        <f t="shared" si="6"/>
        <v>0</v>
      </c>
    </row>
    <row r="5" spans="1:18">
      <c r="A5" s="55">
        <v>379</v>
      </c>
      <c r="B5" s="56" t="s">
        <v>201</v>
      </c>
      <c r="C5" s="66">
        <v>0</v>
      </c>
      <c r="D5" s="66">
        <f t="shared" si="0"/>
        <v>0</v>
      </c>
      <c r="E5" s="55">
        <v>225</v>
      </c>
      <c r="F5" s="55">
        <f t="shared" si="1"/>
        <v>225</v>
      </c>
      <c r="G5" s="55">
        <v>225</v>
      </c>
      <c r="H5" s="55">
        <f t="shared" si="2"/>
        <v>225</v>
      </c>
      <c r="I5" s="55">
        <f t="shared" si="3"/>
        <v>180</v>
      </c>
      <c r="J5" s="55"/>
      <c r="K5" s="66">
        <f t="shared" si="7"/>
        <v>0</v>
      </c>
      <c r="L5" s="55">
        <f t="shared" si="8"/>
        <v>0</v>
      </c>
      <c r="M5" s="62">
        <v>21000</v>
      </c>
      <c r="N5" s="66">
        <f t="shared" si="9"/>
        <v>630</v>
      </c>
      <c r="O5" s="55">
        <f t="shared" si="4"/>
        <v>3108</v>
      </c>
      <c r="P5" s="61"/>
      <c r="Q5" s="55">
        <f t="shared" si="5"/>
        <v>0</v>
      </c>
      <c r="R5" s="55">
        <f t="shared" si="6"/>
        <v>0</v>
      </c>
    </row>
    <row r="6" spans="1:18">
      <c r="A6" s="55">
        <v>870</v>
      </c>
      <c r="B6" s="57" t="s">
        <v>288</v>
      </c>
      <c r="C6" s="66">
        <v>1700</v>
      </c>
      <c r="D6" s="66">
        <f t="shared" si="0"/>
        <v>425</v>
      </c>
      <c r="E6" s="55"/>
      <c r="F6" s="55">
        <f t="shared" si="1"/>
        <v>0</v>
      </c>
      <c r="G6" s="55">
        <f t="shared" si="1"/>
        <v>0</v>
      </c>
      <c r="H6" s="55">
        <f t="shared" si="2"/>
        <v>0</v>
      </c>
      <c r="I6" s="55">
        <f t="shared" si="3"/>
        <v>0</v>
      </c>
      <c r="J6" s="66"/>
      <c r="K6" s="66">
        <f t="shared" si="7"/>
        <v>0</v>
      </c>
      <c r="L6" s="55">
        <f t="shared" si="8"/>
        <v>0</v>
      </c>
      <c r="M6" s="62">
        <v>25000</v>
      </c>
      <c r="N6" s="66">
        <f t="shared" si="9"/>
        <v>750</v>
      </c>
      <c r="O6" s="55">
        <f t="shared" si="4"/>
        <v>3700</v>
      </c>
      <c r="P6" s="61">
        <v>570</v>
      </c>
      <c r="Q6" s="55">
        <f t="shared" si="5"/>
        <v>12540</v>
      </c>
      <c r="R6" s="55">
        <f t="shared" si="6"/>
        <v>3705</v>
      </c>
    </row>
    <row r="7" spans="1:18">
      <c r="A7" s="55">
        <v>207</v>
      </c>
      <c r="B7" s="57" t="s">
        <v>35</v>
      </c>
      <c r="C7" s="66">
        <v>1000</v>
      </c>
      <c r="D7" s="66">
        <f t="shared" si="0"/>
        <v>250</v>
      </c>
      <c r="E7" s="55"/>
      <c r="F7" s="55">
        <f t="shared" ref="F7:G7" si="10">SUM(E7*1)</f>
        <v>0</v>
      </c>
      <c r="G7" s="55">
        <f t="shared" si="10"/>
        <v>0</v>
      </c>
      <c r="H7" s="55">
        <f t="shared" si="2"/>
        <v>0</v>
      </c>
      <c r="I7" s="55">
        <f t="shared" si="3"/>
        <v>0</v>
      </c>
      <c r="J7" s="55"/>
      <c r="K7" s="66">
        <f t="shared" si="7"/>
        <v>0</v>
      </c>
      <c r="L7" s="55">
        <f t="shared" si="8"/>
        <v>0</v>
      </c>
      <c r="M7" s="62">
        <v>27300</v>
      </c>
      <c r="N7" s="66">
        <f t="shared" si="9"/>
        <v>819</v>
      </c>
      <c r="O7" s="55">
        <f t="shared" si="4"/>
        <v>4040.4</v>
      </c>
      <c r="P7" s="61"/>
      <c r="Q7" s="55">
        <f t="shared" si="5"/>
        <v>0</v>
      </c>
      <c r="R7" s="55">
        <f t="shared" si="6"/>
        <v>0</v>
      </c>
    </row>
    <row r="8" spans="1:18">
      <c r="A8" s="55">
        <v>627</v>
      </c>
      <c r="B8" s="58" t="s">
        <v>267</v>
      </c>
      <c r="C8" s="66">
        <v>270</v>
      </c>
      <c r="D8" s="66">
        <f t="shared" si="0"/>
        <v>67.5</v>
      </c>
      <c r="E8" s="55"/>
      <c r="F8" s="55">
        <f t="shared" ref="F8:G8" si="11">SUM(E8*1)</f>
        <v>0</v>
      </c>
      <c r="G8" s="55">
        <f t="shared" si="11"/>
        <v>0</v>
      </c>
      <c r="H8" s="55">
        <f t="shared" si="2"/>
        <v>0</v>
      </c>
      <c r="I8" s="55">
        <f t="shared" si="3"/>
        <v>0</v>
      </c>
      <c r="J8" s="66"/>
      <c r="K8" s="66">
        <f t="shared" si="7"/>
        <v>0</v>
      </c>
      <c r="L8" s="55">
        <f t="shared" si="8"/>
        <v>0</v>
      </c>
      <c r="M8" s="62"/>
      <c r="N8" s="66">
        <f t="shared" si="9"/>
        <v>0</v>
      </c>
      <c r="O8" s="55">
        <f t="shared" si="4"/>
        <v>0</v>
      </c>
      <c r="P8" s="61"/>
      <c r="Q8" s="55">
        <f t="shared" si="5"/>
        <v>0</v>
      </c>
      <c r="R8" s="55">
        <f t="shared" si="6"/>
        <v>0</v>
      </c>
    </row>
    <row r="9" spans="1:18" ht="15.5" customHeight="1">
      <c r="A9" s="55">
        <v>239</v>
      </c>
      <c r="B9" s="57" t="s">
        <v>145</v>
      </c>
      <c r="C9" s="66">
        <v>1160</v>
      </c>
      <c r="D9" s="66">
        <f t="shared" si="0"/>
        <v>290</v>
      </c>
      <c r="E9" s="55"/>
      <c r="F9" s="55">
        <f t="shared" ref="F9:G9" si="12">SUM(E9*1)</f>
        <v>0</v>
      </c>
      <c r="G9" s="55">
        <f t="shared" si="12"/>
        <v>0</v>
      </c>
      <c r="H9" s="55">
        <f t="shared" si="2"/>
        <v>0</v>
      </c>
      <c r="I9" s="55">
        <f t="shared" si="3"/>
        <v>0</v>
      </c>
      <c r="J9" s="66"/>
      <c r="K9" s="66">
        <f t="shared" si="7"/>
        <v>0</v>
      </c>
      <c r="L9" s="55">
        <f t="shared" si="8"/>
        <v>0</v>
      </c>
      <c r="M9" s="62">
        <v>47600</v>
      </c>
      <c r="N9" s="66">
        <f t="shared" si="9"/>
        <v>1428</v>
      </c>
      <c r="O9" s="55">
        <f t="shared" si="4"/>
        <v>7044.8</v>
      </c>
      <c r="P9" s="61"/>
      <c r="Q9" s="55">
        <f t="shared" si="5"/>
        <v>0</v>
      </c>
      <c r="R9" s="55">
        <f t="shared" si="6"/>
        <v>0</v>
      </c>
    </row>
    <row r="10" spans="1:18">
      <c r="A10" s="55">
        <v>218</v>
      </c>
      <c r="B10" s="57" t="s">
        <v>202</v>
      </c>
      <c r="C10" s="66">
        <v>136</v>
      </c>
      <c r="D10" s="66">
        <f t="shared" si="0"/>
        <v>34</v>
      </c>
      <c r="E10" s="55"/>
      <c r="F10" s="55">
        <f t="shared" ref="F10:G10" si="13">SUM(E10*1)</f>
        <v>0</v>
      </c>
      <c r="G10" s="55">
        <f t="shared" si="13"/>
        <v>0</v>
      </c>
      <c r="H10" s="55">
        <f t="shared" si="2"/>
        <v>0</v>
      </c>
      <c r="I10" s="55">
        <f t="shared" si="3"/>
        <v>0</v>
      </c>
      <c r="J10" s="66"/>
      <c r="K10" s="66">
        <f t="shared" si="7"/>
        <v>0</v>
      </c>
      <c r="L10" s="55">
        <f t="shared" si="8"/>
        <v>0</v>
      </c>
      <c r="M10" s="62"/>
      <c r="N10" s="66">
        <f t="shared" si="9"/>
        <v>0</v>
      </c>
      <c r="O10" s="55">
        <f t="shared" si="4"/>
        <v>0</v>
      </c>
      <c r="P10" s="61"/>
      <c r="Q10" s="55">
        <f t="shared" si="5"/>
        <v>0</v>
      </c>
      <c r="R10" s="55">
        <f t="shared" si="6"/>
        <v>0</v>
      </c>
    </row>
    <row r="11" spans="1:18">
      <c r="A11" s="55"/>
      <c r="B11" s="57" t="s">
        <v>383</v>
      </c>
      <c r="C11" s="66">
        <v>0</v>
      </c>
      <c r="D11" s="66">
        <f t="shared" si="0"/>
        <v>0</v>
      </c>
      <c r="E11" s="55"/>
      <c r="F11" s="55">
        <f t="shared" ref="F11:G11" si="14">SUM(E11*1)</f>
        <v>0</v>
      </c>
      <c r="G11" s="55">
        <f t="shared" si="14"/>
        <v>0</v>
      </c>
      <c r="H11" s="55">
        <f t="shared" si="2"/>
        <v>0</v>
      </c>
      <c r="I11" s="55">
        <f t="shared" si="3"/>
        <v>0</v>
      </c>
      <c r="J11" s="66"/>
      <c r="K11" s="66">
        <f t="shared" si="7"/>
        <v>0</v>
      </c>
      <c r="L11" s="55">
        <f t="shared" si="8"/>
        <v>0</v>
      </c>
      <c r="M11" s="63">
        <v>7800</v>
      </c>
      <c r="N11" s="66">
        <f t="shared" si="9"/>
        <v>234</v>
      </c>
      <c r="O11" s="55">
        <f t="shared" si="4"/>
        <v>1154.4000000000001</v>
      </c>
      <c r="P11" s="64"/>
      <c r="Q11" s="55">
        <f t="shared" si="5"/>
        <v>0</v>
      </c>
      <c r="R11" s="55">
        <f t="shared" si="6"/>
        <v>0</v>
      </c>
    </row>
    <row r="12" spans="1:18">
      <c r="A12" s="55">
        <v>9700</v>
      </c>
      <c r="B12" s="58" t="s">
        <v>37</v>
      </c>
      <c r="C12" s="66">
        <v>0</v>
      </c>
      <c r="D12" s="66">
        <f t="shared" si="0"/>
        <v>0</v>
      </c>
      <c r="E12" s="55"/>
      <c r="F12" s="55">
        <f t="shared" ref="F12:G12" si="15">SUM(E12*1)</f>
        <v>0</v>
      </c>
      <c r="G12" s="55">
        <f t="shared" si="15"/>
        <v>0</v>
      </c>
      <c r="H12" s="55">
        <f t="shared" si="2"/>
        <v>0</v>
      </c>
      <c r="I12" s="55">
        <f t="shared" si="3"/>
        <v>0</v>
      </c>
      <c r="J12" s="66"/>
      <c r="K12" s="66">
        <f t="shared" si="7"/>
        <v>0</v>
      </c>
      <c r="L12" s="55">
        <f t="shared" si="8"/>
        <v>0</v>
      </c>
      <c r="M12" s="62">
        <v>99400</v>
      </c>
      <c r="N12" s="66">
        <f t="shared" si="9"/>
        <v>2982</v>
      </c>
      <c r="O12" s="55">
        <f t="shared" si="4"/>
        <v>14711.2</v>
      </c>
      <c r="P12" s="61"/>
      <c r="Q12" s="55">
        <f t="shared" si="5"/>
        <v>0</v>
      </c>
      <c r="R12" s="55">
        <f t="shared" si="6"/>
        <v>0</v>
      </c>
    </row>
    <row r="13" spans="1:18">
      <c r="A13" s="55">
        <v>717</v>
      </c>
      <c r="B13" s="57" t="s">
        <v>14</v>
      </c>
      <c r="C13" s="66">
        <v>2076</v>
      </c>
      <c r="D13" s="66">
        <f t="shared" si="0"/>
        <v>519</v>
      </c>
      <c r="E13" s="55"/>
      <c r="F13" s="55">
        <f t="shared" ref="F13:G13" si="16">SUM(E13*1)</f>
        <v>0</v>
      </c>
      <c r="G13" s="55">
        <f t="shared" si="16"/>
        <v>0</v>
      </c>
      <c r="H13" s="55">
        <f t="shared" si="2"/>
        <v>0</v>
      </c>
      <c r="I13" s="55">
        <f t="shared" si="3"/>
        <v>0</v>
      </c>
      <c r="J13" s="66"/>
      <c r="K13" s="66">
        <f t="shared" si="7"/>
        <v>0</v>
      </c>
      <c r="L13" s="55">
        <f t="shared" si="8"/>
        <v>0</v>
      </c>
      <c r="M13" s="62">
        <v>3000</v>
      </c>
      <c r="N13" s="66">
        <f t="shared" si="9"/>
        <v>90</v>
      </c>
      <c r="O13" s="55">
        <f t="shared" si="4"/>
        <v>444</v>
      </c>
      <c r="P13" s="61"/>
      <c r="Q13" s="55">
        <f t="shared" si="5"/>
        <v>0</v>
      </c>
      <c r="R13" s="55">
        <f t="shared" si="6"/>
        <v>0</v>
      </c>
    </row>
    <row r="14" spans="1:18">
      <c r="A14" s="55">
        <v>355</v>
      </c>
      <c r="B14" s="57" t="s">
        <v>214</v>
      </c>
      <c r="C14" s="66">
        <v>3344</v>
      </c>
      <c r="D14" s="66">
        <f t="shared" si="0"/>
        <v>836</v>
      </c>
      <c r="E14" s="55"/>
      <c r="F14" s="55">
        <f t="shared" ref="F14:G14" si="17">SUM(E14*1)</f>
        <v>0</v>
      </c>
      <c r="G14" s="55">
        <f t="shared" si="17"/>
        <v>0</v>
      </c>
      <c r="H14" s="55">
        <f t="shared" si="2"/>
        <v>0</v>
      </c>
      <c r="I14" s="55">
        <f t="shared" si="3"/>
        <v>0</v>
      </c>
      <c r="J14" s="66"/>
      <c r="K14" s="66">
        <f t="shared" si="7"/>
        <v>0</v>
      </c>
      <c r="L14" s="55">
        <f t="shared" si="8"/>
        <v>0</v>
      </c>
      <c r="M14" s="62">
        <v>50000</v>
      </c>
      <c r="N14" s="66">
        <f t="shared" si="9"/>
        <v>1500</v>
      </c>
      <c r="O14" s="55">
        <f t="shared" si="4"/>
        <v>7400</v>
      </c>
      <c r="P14" s="61">
        <v>580</v>
      </c>
      <c r="Q14" s="55">
        <f t="shared" si="5"/>
        <v>12760</v>
      </c>
      <c r="R14" s="55">
        <f t="shared" si="6"/>
        <v>3770</v>
      </c>
    </row>
    <row r="15" spans="1:18">
      <c r="A15" s="55">
        <v>162</v>
      </c>
      <c r="B15" s="56" t="s">
        <v>44</v>
      </c>
      <c r="C15" s="66"/>
      <c r="D15" s="66">
        <f t="shared" si="0"/>
        <v>0</v>
      </c>
      <c r="E15" s="55">
        <v>110</v>
      </c>
      <c r="F15" s="55">
        <f t="shared" si="1"/>
        <v>110</v>
      </c>
      <c r="G15" s="55">
        <v>75</v>
      </c>
      <c r="H15" s="55">
        <f t="shared" si="2"/>
        <v>75</v>
      </c>
      <c r="I15" s="55">
        <f t="shared" si="3"/>
        <v>74</v>
      </c>
      <c r="J15" s="66"/>
      <c r="K15" s="66">
        <f t="shared" si="7"/>
        <v>0</v>
      </c>
      <c r="L15" s="55">
        <f t="shared" si="8"/>
        <v>0</v>
      </c>
      <c r="M15" s="62">
        <v>130000</v>
      </c>
      <c r="N15" s="66">
        <f t="shared" si="9"/>
        <v>3900</v>
      </c>
      <c r="O15" s="55">
        <f t="shared" si="4"/>
        <v>19240</v>
      </c>
      <c r="P15" s="61"/>
      <c r="Q15" s="55">
        <f t="shared" si="5"/>
        <v>0</v>
      </c>
      <c r="R15" s="55">
        <f t="shared" si="6"/>
        <v>0</v>
      </c>
    </row>
    <row r="16" spans="1:18">
      <c r="A16" s="55">
        <v>2730</v>
      </c>
      <c r="B16" s="58" t="s">
        <v>336</v>
      </c>
      <c r="C16" s="66">
        <v>6500</v>
      </c>
      <c r="D16" s="66">
        <f t="shared" si="0"/>
        <v>1625</v>
      </c>
      <c r="E16" s="55"/>
      <c r="F16" s="55">
        <f t="shared" si="1"/>
        <v>0</v>
      </c>
      <c r="G16" s="55">
        <v>0</v>
      </c>
      <c r="H16" s="55">
        <f t="shared" si="2"/>
        <v>0</v>
      </c>
      <c r="I16" s="55">
        <f t="shared" si="3"/>
        <v>0</v>
      </c>
      <c r="J16" s="66"/>
      <c r="K16" s="66">
        <f t="shared" si="7"/>
        <v>0</v>
      </c>
      <c r="L16" s="55">
        <f t="shared" si="8"/>
        <v>0</v>
      </c>
      <c r="M16" s="62"/>
      <c r="N16" s="66">
        <f t="shared" si="9"/>
        <v>0</v>
      </c>
      <c r="O16" s="55">
        <f t="shared" si="4"/>
        <v>0</v>
      </c>
      <c r="P16" s="61"/>
      <c r="Q16" s="55">
        <f t="shared" si="5"/>
        <v>0</v>
      </c>
      <c r="R16" s="55">
        <f t="shared" si="6"/>
        <v>0</v>
      </c>
    </row>
    <row r="17" spans="1:18">
      <c r="A17" s="55">
        <v>2720</v>
      </c>
      <c r="B17" s="58" t="s">
        <v>208</v>
      </c>
      <c r="C17" s="66">
        <v>3150</v>
      </c>
      <c r="D17" s="66">
        <f t="shared" si="0"/>
        <v>787.5</v>
      </c>
      <c r="E17" s="55">
        <v>976</v>
      </c>
      <c r="F17" s="55">
        <f t="shared" si="1"/>
        <v>976</v>
      </c>
      <c r="G17" s="55">
        <v>0</v>
      </c>
      <c r="H17" s="55">
        <f t="shared" si="2"/>
        <v>0</v>
      </c>
      <c r="I17" s="55">
        <f t="shared" si="3"/>
        <v>390.40000000000003</v>
      </c>
      <c r="J17" s="66"/>
      <c r="K17" s="66">
        <f t="shared" si="7"/>
        <v>0</v>
      </c>
      <c r="L17" s="55">
        <f t="shared" si="8"/>
        <v>0</v>
      </c>
      <c r="M17" s="62">
        <v>12000</v>
      </c>
      <c r="N17" s="66">
        <f t="shared" si="9"/>
        <v>360</v>
      </c>
      <c r="O17" s="55">
        <f t="shared" si="4"/>
        <v>1776</v>
      </c>
      <c r="P17" s="61"/>
      <c r="Q17" s="55">
        <f t="shared" si="5"/>
        <v>0</v>
      </c>
      <c r="R17" s="55">
        <f t="shared" si="6"/>
        <v>0</v>
      </c>
    </row>
    <row r="18" spans="1:18">
      <c r="A18" s="55">
        <v>753</v>
      </c>
      <c r="B18" s="56" t="s">
        <v>176</v>
      </c>
      <c r="C18" s="66">
        <v>0</v>
      </c>
      <c r="D18" s="66">
        <f t="shared" si="0"/>
        <v>0</v>
      </c>
      <c r="E18" s="55"/>
      <c r="F18" s="55">
        <f t="shared" si="1"/>
        <v>0</v>
      </c>
      <c r="G18" s="55">
        <v>70</v>
      </c>
      <c r="H18" s="55">
        <f t="shared" si="2"/>
        <v>70</v>
      </c>
      <c r="I18" s="55">
        <f t="shared" si="3"/>
        <v>28</v>
      </c>
      <c r="J18" s="66"/>
      <c r="K18" s="66">
        <f t="shared" si="7"/>
        <v>0</v>
      </c>
      <c r="L18" s="55">
        <f t="shared" si="8"/>
        <v>0</v>
      </c>
      <c r="M18" s="62"/>
      <c r="N18" s="66">
        <f t="shared" si="9"/>
        <v>0</v>
      </c>
      <c r="O18" s="55">
        <f t="shared" si="4"/>
        <v>0</v>
      </c>
      <c r="P18" s="61"/>
      <c r="Q18" s="55">
        <f t="shared" si="5"/>
        <v>0</v>
      </c>
      <c r="R18" s="55">
        <f t="shared" si="6"/>
        <v>0</v>
      </c>
    </row>
    <row r="19" spans="1:18">
      <c r="A19" s="55"/>
      <c r="B19" s="57" t="s">
        <v>382</v>
      </c>
      <c r="C19" s="66">
        <v>0</v>
      </c>
      <c r="D19" s="66">
        <f t="shared" si="0"/>
        <v>0</v>
      </c>
      <c r="E19" s="55"/>
      <c r="F19" s="55">
        <f t="shared" si="1"/>
        <v>0</v>
      </c>
      <c r="G19" s="55">
        <f t="shared" si="1"/>
        <v>0</v>
      </c>
      <c r="H19" s="55">
        <f t="shared" si="2"/>
        <v>0</v>
      </c>
      <c r="I19" s="55">
        <f t="shared" si="3"/>
        <v>0</v>
      </c>
      <c r="J19" s="66"/>
      <c r="K19" s="66">
        <f t="shared" si="7"/>
        <v>0</v>
      </c>
      <c r="L19" s="55">
        <f t="shared" si="8"/>
        <v>0</v>
      </c>
      <c r="M19" s="62">
        <v>800</v>
      </c>
      <c r="N19" s="66">
        <f t="shared" si="9"/>
        <v>24</v>
      </c>
      <c r="O19" s="55">
        <f t="shared" si="4"/>
        <v>118.4</v>
      </c>
      <c r="P19" s="61"/>
      <c r="Q19" s="55">
        <f t="shared" si="5"/>
        <v>0</v>
      </c>
      <c r="R19" s="55">
        <f t="shared" si="6"/>
        <v>0</v>
      </c>
    </row>
    <row r="20" spans="1:18">
      <c r="A20" s="55">
        <v>183</v>
      </c>
      <c r="B20" s="57" t="s">
        <v>43</v>
      </c>
      <c r="C20" s="66">
        <v>844</v>
      </c>
      <c r="D20" s="66">
        <f t="shared" si="0"/>
        <v>211</v>
      </c>
      <c r="E20" s="55"/>
      <c r="F20" s="55">
        <f t="shared" ref="F20:G20" si="18">SUM(E20*1)</f>
        <v>0</v>
      </c>
      <c r="G20" s="55">
        <f t="shared" si="18"/>
        <v>0</v>
      </c>
      <c r="H20" s="55">
        <f t="shared" si="2"/>
        <v>0</v>
      </c>
      <c r="I20" s="55">
        <f t="shared" si="3"/>
        <v>0</v>
      </c>
      <c r="J20" s="66"/>
      <c r="K20" s="66">
        <f t="shared" si="7"/>
        <v>0</v>
      </c>
      <c r="L20" s="55">
        <f t="shared" si="8"/>
        <v>0</v>
      </c>
      <c r="M20" s="62">
        <v>4000</v>
      </c>
      <c r="N20" s="66">
        <f t="shared" si="9"/>
        <v>120</v>
      </c>
      <c r="O20" s="55">
        <f t="shared" si="4"/>
        <v>592</v>
      </c>
      <c r="P20" s="61"/>
      <c r="Q20" s="55">
        <f t="shared" si="5"/>
        <v>0</v>
      </c>
      <c r="R20" s="55">
        <f t="shared" si="6"/>
        <v>0</v>
      </c>
    </row>
    <row r="21" spans="1:18">
      <c r="A21" s="55"/>
      <c r="B21" s="59" t="s">
        <v>403</v>
      </c>
      <c r="C21" s="66">
        <v>0</v>
      </c>
      <c r="D21" s="66">
        <f t="shared" si="0"/>
        <v>0</v>
      </c>
      <c r="E21" s="55"/>
      <c r="F21" s="55">
        <f t="shared" ref="F21:G21" si="19">SUM(E21*1)</f>
        <v>0</v>
      </c>
      <c r="G21" s="55">
        <f t="shared" si="19"/>
        <v>0</v>
      </c>
      <c r="H21" s="55">
        <f t="shared" si="2"/>
        <v>0</v>
      </c>
      <c r="I21" s="55">
        <f t="shared" si="3"/>
        <v>0</v>
      </c>
      <c r="J21" s="66"/>
      <c r="K21" s="66">
        <f t="shared" si="7"/>
        <v>0</v>
      </c>
      <c r="L21" s="55">
        <f t="shared" si="8"/>
        <v>0</v>
      </c>
      <c r="M21" s="62"/>
      <c r="N21" s="66">
        <f t="shared" si="9"/>
        <v>0</v>
      </c>
      <c r="O21" s="55">
        <f t="shared" si="4"/>
        <v>0</v>
      </c>
      <c r="P21" s="61"/>
      <c r="Q21" s="55">
        <f t="shared" si="5"/>
        <v>0</v>
      </c>
      <c r="R21" s="55">
        <f t="shared" si="6"/>
        <v>0</v>
      </c>
    </row>
    <row r="22" spans="1:18">
      <c r="A22" s="55">
        <v>633</v>
      </c>
      <c r="B22" s="59" t="s">
        <v>337</v>
      </c>
      <c r="C22" s="66">
        <v>1366</v>
      </c>
      <c r="D22" s="66">
        <f t="shared" si="0"/>
        <v>341.5</v>
      </c>
      <c r="E22" s="55">
        <v>1083</v>
      </c>
      <c r="F22" s="55">
        <f t="shared" si="1"/>
        <v>1083</v>
      </c>
      <c r="G22" s="55"/>
      <c r="H22" s="55">
        <f t="shared" si="2"/>
        <v>0</v>
      </c>
      <c r="I22" s="55">
        <f t="shared" si="3"/>
        <v>433.20000000000005</v>
      </c>
      <c r="J22" s="66"/>
      <c r="K22" s="66">
        <f t="shared" si="7"/>
        <v>0</v>
      </c>
      <c r="L22" s="55">
        <f t="shared" si="8"/>
        <v>0</v>
      </c>
      <c r="M22" s="62"/>
      <c r="N22" s="66">
        <f t="shared" si="9"/>
        <v>0</v>
      </c>
      <c r="O22" s="55">
        <f t="shared" si="4"/>
        <v>0</v>
      </c>
      <c r="P22" s="61"/>
      <c r="Q22" s="55">
        <f t="shared" si="5"/>
        <v>0</v>
      </c>
      <c r="R22" s="55">
        <f t="shared" si="6"/>
        <v>0</v>
      </c>
    </row>
    <row r="23" spans="1:18">
      <c r="A23" s="55">
        <v>187</v>
      </c>
      <c r="B23" s="56" t="s">
        <v>29</v>
      </c>
      <c r="C23" s="66">
        <v>620</v>
      </c>
      <c r="D23" s="66">
        <f t="shared" si="0"/>
        <v>155</v>
      </c>
      <c r="E23" s="55">
        <v>720</v>
      </c>
      <c r="F23" s="55">
        <f t="shared" si="1"/>
        <v>720</v>
      </c>
      <c r="G23" s="55">
        <v>1330</v>
      </c>
      <c r="H23" s="55">
        <f t="shared" si="2"/>
        <v>1330</v>
      </c>
      <c r="I23" s="55">
        <f t="shared" si="3"/>
        <v>820</v>
      </c>
      <c r="J23" s="66"/>
      <c r="K23" s="66">
        <f t="shared" si="7"/>
        <v>0</v>
      </c>
      <c r="L23" s="55">
        <f t="shared" si="8"/>
        <v>0</v>
      </c>
      <c r="M23" s="62">
        <v>20800</v>
      </c>
      <c r="N23" s="66">
        <f t="shared" si="9"/>
        <v>624</v>
      </c>
      <c r="O23" s="55">
        <f t="shared" si="4"/>
        <v>3078.4</v>
      </c>
      <c r="P23" s="61">
        <v>300</v>
      </c>
      <c r="Q23" s="55">
        <f t="shared" si="5"/>
        <v>6600</v>
      </c>
      <c r="R23" s="55">
        <f t="shared" si="6"/>
        <v>1950</v>
      </c>
    </row>
    <row r="24" spans="1:18">
      <c r="A24" s="55">
        <v>170</v>
      </c>
      <c r="B24" s="56" t="s">
        <v>165</v>
      </c>
      <c r="C24" s="66">
        <v>60</v>
      </c>
      <c r="D24" s="66">
        <f t="shared" si="0"/>
        <v>15</v>
      </c>
      <c r="E24" s="55">
        <v>90</v>
      </c>
      <c r="F24" s="55">
        <f t="shared" si="1"/>
        <v>90</v>
      </c>
      <c r="G24" s="55">
        <v>103</v>
      </c>
      <c r="H24" s="55">
        <f t="shared" si="2"/>
        <v>103</v>
      </c>
      <c r="I24" s="55">
        <f t="shared" si="3"/>
        <v>77.2</v>
      </c>
      <c r="J24" s="66"/>
      <c r="K24" s="66">
        <f t="shared" si="7"/>
        <v>0</v>
      </c>
      <c r="L24" s="55">
        <f t="shared" si="8"/>
        <v>0</v>
      </c>
      <c r="M24" s="62">
        <v>5000</v>
      </c>
      <c r="N24" s="66">
        <f t="shared" si="9"/>
        <v>150</v>
      </c>
      <c r="O24" s="55">
        <f t="shared" si="4"/>
        <v>740</v>
      </c>
      <c r="P24" s="61"/>
      <c r="Q24" s="55">
        <f t="shared" si="5"/>
        <v>0</v>
      </c>
      <c r="R24" s="55">
        <f t="shared" si="6"/>
        <v>0</v>
      </c>
    </row>
    <row r="25" spans="1:18">
      <c r="A25" s="55"/>
      <c r="B25" s="57" t="s">
        <v>385</v>
      </c>
      <c r="C25" s="66">
        <v>2147</v>
      </c>
      <c r="D25" s="66">
        <f t="shared" si="0"/>
        <v>536.75</v>
      </c>
      <c r="E25" s="55"/>
      <c r="F25" s="55">
        <f t="shared" si="1"/>
        <v>0</v>
      </c>
      <c r="G25" s="55"/>
      <c r="H25" s="55">
        <f t="shared" si="2"/>
        <v>0</v>
      </c>
      <c r="I25" s="55">
        <f t="shared" si="3"/>
        <v>0</v>
      </c>
      <c r="J25" s="66"/>
      <c r="K25" s="66">
        <f t="shared" si="7"/>
        <v>0</v>
      </c>
      <c r="L25" s="55">
        <f t="shared" si="8"/>
        <v>0</v>
      </c>
      <c r="M25" s="63">
        <v>7000</v>
      </c>
      <c r="N25" s="66">
        <f t="shared" si="9"/>
        <v>210</v>
      </c>
      <c r="O25" s="55">
        <f t="shared" si="4"/>
        <v>1036</v>
      </c>
      <c r="P25" s="64"/>
      <c r="Q25" s="55">
        <f t="shared" si="5"/>
        <v>0</v>
      </c>
      <c r="R25" s="55">
        <f t="shared" si="6"/>
        <v>0</v>
      </c>
    </row>
    <row r="26" spans="1:18">
      <c r="A26" s="55">
        <v>98</v>
      </c>
      <c r="B26" s="57" t="s">
        <v>36</v>
      </c>
      <c r="C26" s="66">
        <v>300</v>
      </c>
      <c r="D26" s="66">
        <f t="shared" si="0"/>
        <v>75</v>
      </c>
      <c r="E26" s="55"/>
      <c r="F26" s="55">
        <f t="shared" si="1"/>
        <v>0</v>
      </c>
      <c r="G26" s="55"/>
      <c r="H26" s="55">
        <f t="shared" si="2"/>
        <v>0</v>
      </c>
      <c r="I26" s="55">
        <f t="shared" si="3"/>
        <v>0</v>
      </c>
      <c r="J26" s="66"/>
      <c r="K26" s="66">
        <f t="shared" si="7"/>
        <v>0</v>
      </c>
      <c r="L26" s="55">
        <f t="shared" si="8"/>
        <v>0</v>
      </c>
      <c r="M26" s="62">
        <v>12050</v>
      </c>
      <c r="N26" s="66">
        <f t="shared" si="9"/>
        <v>361.5</v>
      </c>
      <c r="O26" s="55">
        <f t="shared" si="4"/>
        <v>1783.4</v>
      </c>
      <c r="P26" s="61"/>
      <c r="Q26" s="55">
        <f t="shared" si="5"/>
        <v>0</v>
      </c>
      <c r="R26" s="55">
        <f t="shared" si="6"/>
        <v>0</v>
      </c>
    </row>
    <row r="27" spans="1:18">
      <c r="A27" s="55">
        <v>6900</v>
      </c>
      <c r="B27" s="59" t="s">
        <v>259</v>
      </c>
      <c r="C27" s="66">
        <v>0</v>
      </c>
      <c r="D27" s="66">
        <f t="shared" si="0"/>
        <v>0</v>
      </c>
      <c r="E27" s="55">
        <v>800</v>
      </c>
      <c r="F27" s="55">
        <f t="shared" si="1"/>
        <v>800</v>
      </c>
      <c r="G27" s="55"/>
      <c r="H27" s="55">
        <f t="shared" si="2"/>
        <v>0</v>
      </c>
      <c r="I27" s="55">
        <f t="shared" si="3"/>
        <v>320</v>
      </c>
      <c r="J27" s="66"/>
      <c r="K27" s="66">
        <f t="shared" si="7"/>
        <v>0</v>
      </c>
      <c r="L27" s="55">
        <f t="shared" si="8"/>
        <v>0</v>
      </c>
      <c r="M27" s="62"/>
      <c r="N27" s="66">
        <f t="shared" si="9"/>
        <v>0</v>
      </c>
      <c r="O27" s="55">
        <f t="shared" si="4"/>
        <v>0</v>
      </c>
      <c r="P27" s="61"/>
      <c r="Q27" s="55">
        <f t="shared" si="5"/>
        <v>0</v>
      </c>
      <c r="R27" s="55">
        <f t="shared" si="6"/>
        <v>0</v>
      </c>
    </row>
    <row r="28" spans="1:18">
      <c r="A28" s="55">
        <v>249</v>
      </c>
      <c r="B28" s="57" t="s">
        <v>224</v>
      </c>
      <c r="C28" s="66">
        <v>750</v>
      </c>
      <c r="D28" s="66">
        <f t="shared" si="0"/>
        <v>187.5</v>
      </c>
      <c r="E28" s="55"/>
      <c r="F28" s="55">
        <f t="shared" si="1"/>
        <v>0</v>
      </c>
      <c r="G28" s="55"/>
      <c r="H28" s="55">
        <f t="shared" si="2"/>
        <v>0</v>
      </c>
      <c r="I28" s="55">
        <f t="shared" si="3"/>
        <v>0</v>
      </c>
      <c r="J28" s="66"/>
      <c r="K28" s="66">
        <f t="shared" si="7"/>
        <v>0</v>
      </c>
      <c r="L28" s="55">
        <f t="shared" si="8"/>
        <v>0</v>
      </c>
      <c r="M28" s="62"/>
      <c r="N28" s="66">
        <f t="shared" si="9"/>
        <v>0</v>
      </c>
      <c r="O28" s="55">
        <f t="shared" si="4"/>
        <v>0</v>
      </c>
      <c r="P28" s="61"/>
      <c r="Q28" s="55">
        <f t="shared" si="5"/>
        <v>0</v>
      </c>
      <c r="R28" s="55">
        <f t="shared" si="6"/>
        <v>0</v>
      </c>
    </row>
    <row r="29" spans="1:18">
      <c r="A29" s="55">
        <v>634</v>
      </c>
      <c r="B29" s="58" t="s">
        <v>262</v>
      </c>
      <c r="C29" s="66"/>
      <c r="D29" s="66">
        <f t="shared" si="0"/>
        <v>0</v>
      </c>
      <c r="E29" s="55">
        <v>10</v>
      </c>
      <c r="F29" s="55">
        <f t="shared" si="1"/>
        <v>10</v>
      </c>
      <c r="G29" s="55">
        <v>10</v>
      </c>
      <c r="H29" s="55">
        <f t="shared" si="2"/>
        <v>10</v>
      </c>
      <c r="I29" s="55">
        <f t="shared" si="3"/>
        <v>8</v>
      </c>
      <c r="J29" s="66">
        <v>1500</v>
      </c>
      <c r="K29" s="66">
        <f t="shared" si="7"/>
        <v>999</v>
      </c>
      <c r="L29" s="55">
        <f t="shared" si="8"/>
        <v>4500</v>
      </c>
      <c r="M29" s="62"/>
      <c r="N29" s="66">
        <f t="shared" si="9"/>
        <v>0</v>
      </c>
      <c r="O29" s="55">
        <f t="shared" si="4"/>
        <v>0</v>
      </c>
      <c r="P29" s="61"/>
      <c r="Q29" s="55">
        <f t="shared" si="5"/>
        <v>0</v>
      </c>
      <c r="R29" s="55">
        <f t="shared" si="6"/>
        <v>0</v>
      </c>
    </row>
    <row r="30" spans="1:18">
      <c r="A30" s="55">
        <v>722</v>
      </c>
      <c r="B30" s="57" t="s">
        <v>42</v>
      </c>
      <c r="C30" s="66">
        <v>1486</v>
      </c>
      <c r="D30" s="66">
        <f t="shared" si="0"/>
        <v>371.5</v>
      </c>
      <c r="E30" s="66"/>
      <c r="F30" s="55">
        <f t="shared" si="1"/>
        <v>0</v>
      </c>
      <c r="G30" s="66"/>
      <c r="H30" s="55">
        <f t="shared" si="2"/>
        <v>0</v>
      </c>
      <c r="I30" s="55">
        <f t="shared" si="3"/>
        <v>0</v>
      </c>
      <c r="J30" s="66"/>
      <c r="K30" s="66">
        <f t="shared" si="7"/>
        <v>0</v>
      </c>
      <c r="L30" s="55">
        <f t="shared" si="8"/>
        <v>0</v>
      </c>
      <c r="M30" s="62">
        <v>22500</v>
      </c>
      <c r="N30" s="66">
        <f t="shared" si="9"/>
        <v>675</v>
      </c>
      <c r="O30" s="55">
        <f t="shared" si="4"/>
        <v>3330</v>
      </c>
      <c r="P30" s="61"/>
      <c r="Q30" s="55">
        <f t="shared" si="5"/>
        <v>0</v>
      </c>
      <c r="R30" s="55">
        <f t="shared" si="6"/>
        <v>0</v>
      </c>
    </row>
    <row r="31" spans="1:18">
      <c r="A31" s="55">
        <v>230</v>
      </c>
      <c r="B31" s="57" t="s">
        <v>40</v>
      </c>
      <c r="C31" s="66"/>
      <c r="D31" s="66">
        <f t="shared" si="0"/>
        <v>0</v>
      </c>
      <c r="E31" s="55"/>
      <c r="F31" s="55">
        <f t="shared" si="1"/>
        <v>0</v>
      </c>
      <c r="G31" s="55"/>
      <c r="H31" s="55">
        <f t="shared" si="2"/>
        <v>0</v>
      </c>
      <c r="I31" s="55">
        <f t="shared" si="3"/>
        <v>0</v>
      </c>
      <c r="J31" s="66"/>
      <c r="K31" s="66">
        <f t="shared" si="7"/>
        <v>0</v>
      </c>
      <c r="L31" s="55">
        <f t="shared" si="8"/>
        <v>0</v>
      </c>
      <c r="M31" s="62"/>
      <c r="N31" s="66">
        <f t="shared" si="9"/>
        <v>0</v>
      </c>
      <c r="O31" s="55">
        <f t="shared" si="4"/>
        <v>0</v>
      </c>
      <c r="P31" s="61"/>
      <c r="Q31" s="55">
        <f t="shared" si="5"/>
        <v>0</v>
      </c>
      <c r="R31" s="55">
        <f t="shared" si="6"/>
        <v>0</v>
      </c>
    </row>
    <row r="32" spans="1:18">
      <c r="A32" s="55">
        <v>425</v>
      </c>
      <c r="B32" s="56" t="s">
        <v>47</v>
      </c>
      <c r="C32" s="66">
        <v>311</v>
      </c>
      <c r="D32" s="66">
        <f t="shared" si="0"/>
        <v>77.75</v>
      </c>
      <c r="E32" s="55">
        <v>540</v>
      </c>
      <c r="F32" s="55">
        <f t="shared" si="1"/>
        <v>540</v>
      </c>
      <c r="G32" s="55">
        <v>975</v>
      </c>
      <c r="H32" s="55">
        <f t="shared" si="2"/>
        <v>975</v>
      </c>
      <c r="I32" s="55">
        <f t="shared" si="3"/>
        <v>606</v>
      </c>
      <c r="J32" s="66"/>
      <c r="K32" s="66">
        <f t="shared" si="7"/>
        <v>0</v>
      </c>
      <c r="L32" s="55">
        <f t="shared" si="8"/>
        <v>0</v>
      </c>
      <c r="M32" s="62">
        <v>81500</v>
      </c>
      <c r="N32" s="66">
        <f t="shared" si="9"/>
        <v>2445</v>
      </c>
      <c r="O32" s="55">
        <f t="shared" si="4"/>
        <v>12062</v>
      </c>
      <c r="P32" s="61"/>
      <c r="Q32" s="55">
        <f t="shared" si="5"/>
        <v>0</v>
      </c>
      <c r="R32" s="55">
        <f t="shared" si="6"/>
        <v>0</v>
      </c>
    </row>
    <row r="33" spans="1:18">
      <c r="A33" s="55">
        <v>686</v>
      </c>
      <c r="B33" s="57" t="s">
        <v>28</v>
      </c>
      <c r="C33" s="66">
        <v>2304</v>
      </c>
      <c r="D33" s="66">
        <f t="shared" si="0"/>
        <v>576</v>
      </c>
      <c r="E33" s="55"/>
      <c r="F33" s="55">
        <f t="shared" si="1"/>
        <v>0</v>
      </c>
      <c r="G33" s="55"/>
      <c r="H33" s="55">
        <f t="shared" si="2"/>
        <v>0</v>
      </c>
      <c r="I33" s="55">
        <f t="shared" si="3"/>
        <v>0</v>
      </c>
      <c r="J33" s="66">
        <v>450</v>
      </c>
      <c r="K33" s="66">
        <f t="shared" si="7"/>
        <v>299.7</v>
      </c>
      <c r="L33" s="55">
        <f t="shared" si="8"/>
        <v>1350</v>
      </c>
      <c r="M33" s="62">
        <v>2000</v>
      </c>
      <c r="N33" s="66">
        <f t="shared" si="9"/>
        <v>60</v>
      </c>
      <c r="O33" s="55">
        <f t="shared" si="4"/>
        <v>296</v>
      </c>
      <c r="P33" s="61">
        <v>110</v>
      </c>
      <c r="Q33" s="55"/>
      <c r="R33" s="55">
        <f t="shared" si="6"/>
        <v>715.00000000000011</v>
      </c>
    </row>
    <row r="34" spans="1:18">
      <c r="A34" s="55">
        <v>858</v>
      </c>
      <c r="B34" s="57" t="s">
        <v>171</v>
      </c>
      <c r="C34" s="66">
        <v>3180</v>
      </c>
      <c r="D34" s="66">
        <f t="shared" ref="D34:D57" si="20">SUM(C34*0.25)</f>
        <v>795</v>
      </c>
      <c r="E34" s="55"/>
      <c r="F34" s="55">
        <f t="shared" ref="F34:F57" si="21">SUM(E34*1)</f>
        <v>0</v>
      </c>
      <c r="G34" s="55"/>
      <c r="H34" s="55">
        <f t="shared" ref="H34:H57" si="22">SUM(G34*1)</f>
        <v>0</v>
      </c>
      <c r="I34" s="55">
        <f t="shared" ref="I34:I57" si="23">SUM(G34+E34)*0.4</f>
        <v>0</v>
      </c>
      <c r="J34" s="66"/>
      <c r="K34" s="66">
        <f t="shared" si="7"/>
        <v>0</v>
      </c>
      <c r="L34" s="55">
        <f t="shared" si="8"/>
        <v>0</v>
      </c>
      <c r="M34" s="62"/>
      <c r="N34" s="66">
        <f t="shared" si="9"/>
        <v>0</v>
      </c>
      <c r="O34" s="55">
        <f t="shared" ref="O34:O57" si="24">SUM(M34*0.08)*(1.85)</f>
        <v>0</v>
      </c>
      <c r="P34" s="61"/>
      <c r="Q34" s="55">
        <f t="shared" ref="Q34:Q57" si="25">SUM(P34*22)</f>
        <v>0</v>
      </c>
      <c r="R34" s="55">
        <f t="shared" ref="R34:R57" si="26">SUM(P34*0.01)*(650)</f>
        <v>0</v>
      </c>
    </row>
    <row r="35" spans="1:18">
      <c r="A35" s="55">
        <v>447</v>
      </c>
      <c r="B35" s="56" t="s">
        <v>65</v>
      </c>
      <c r="C35" s="66"/>
      <c r="D35" s="66">
        <f t="shared" si="20"/>
        <v>0</v>
      </c>
      <c r="E35" s="55"/>
      <c r="F35" s="55">
        <f t="shared" si="21"/>
        <v>0</v>
      </c>
      <c r="G35" s="55"/>
      <c r="H35" s="55">
        <f t="shared" si="22"/>
        <v>0</v>
      </c>
      <c r="I35" s="55">
        <f t="shared" si="23"/>
        <v>0</v>
      </c>
      <c r="J35" s="66"/>
      <c r="K35" s="66">
        <f t="shared" ref="K35:K57" si="27">SUM(J35*0.666)</f>
        <v>0</v>
      </c>
      <c r="L35" s="55">
        <f t="shared" ref="L35:L57" si="28">SUM(J35*0.05)*60</f>
        <v>0</v>
      </c>
      <c r="M35" s="62"/>
      <c r="N35" s="66">
        <f t="shared" ref="N35:N57" si="29">SUM(M35*0.03)</f>
        <v>0</v>
      </c>
      <c r="O35" s="55">
        <f t="shared" si="24"/>
        <v>0</v>
      </c>
      <c r="P35" s="61"/>
      <c r="Q35" s="55">
        <f t="shared" si="25"/>
        <v>0</v>
      </c>
      <c r="R35" s="55">
        <f t="shared" si="26"/>
        <v>0</v>
      </c>
    </row>
    <row r="36" spans="1:18">
      <c r="A36" s="55">
        <v>705</v>
      </c>
      <c r="B36" s="57" t="s">
        <v>215</v>
      </c>
      <c r="C36" s="66">
        <v>2094</v>
      </c>
      <c r="D36" s="66">
        <f t="shared" si="20"/>
        <v>523.5</v>
      </c>
      <c r="E36" s="55"/>
      <c r="F36" s="55">
        <f t="shared" si="21"/>
        <v>0</v>
      </c>
      <c r="G36" s="55"/>
      <c r="H36" s="55">
        <f t="shared" si="22"/>
        <v>0</v>
      </c>
      <c r="I36" s="55">
        <f t="shared" si="23"/>
        <v>0</v>
      </c>
      <c r="J36" s="66"/>
      <c r="K36" s="66">
        <f t="shared" si="27"/>
        <v>0</v>
      </c>
      <c r="L36" s="55">
        <f t="shared" si="28"/>
        <v>0</v>
      </c>
      <c r="M36" s="62"/>
      <c r="N36" s="66">
        <f t="shared" si="29"/>
        <v>0</v>
      </c>
      <c r="O36" s="55">
        <f t="shared" si="24"/>
        <v>0</v>
      </c>
      <c r="P36" s="61">
        <v>550</v>
      </c>
      <c r="Q36" s="55">
        <f t="shared" si="25"/>
        <v>12100</v>
      </c>
      <c r="R36" s="55">
        <f t="shared" si="26"/>
        <v>3575</v>
      </c>
    </row>
    <row r="37" spans="1:18">
      <c r="A37" s="55">
        <v>851</v>
      </c>
      <c r="B37" s="56" t="s">
        <v>45</v>
      </c>
      <c r="C37" s="66"/>
      <c r="D37" s="66">
        <f t="shared" si="20"/>
        <v>0</v>
      </c>
      <c r="E37" s="55">
        <v>210</v>
      </c>
      <c r="F37" s="55">
        <f t="shared" si="21"/>
        <v>210</v>
      </c>
      <c r="G37" s="55">
        <v>350</v>
      </c>
      <c r="H37" s="55">
        <f t="shared" si="22"/>
        <v>350</v>
      </c>
      <c r="I37" s="55">
        <f t="shared" si="23"/>
        <v>224</v>
      </c>
      <c r="J37" s="66"/>
      <c r="K37" s="66">
        <f t="shared" si="27"/>
        <v>0</v>
      </c>
      <c r="L37" s="55">
        <f t="shared" si="28"/>
        <v>0</v>
      </c>
      <c r="M37" s="62">
        <v>6000</v>
      </c>
      <c r="N37" s="66">
        <f t="shared" si="29"/>
        <v>180</v>
      </c>
      <c r="O37" s="55">
        <f t="shared" si="24"/>
        <v>888</v>
      </c>
      <c r="P37" s="61">
        <v>600</v>
      </c>
      <c r="Q37" s="55">
        <f t="shared" si="25"/>
        <v>13200</v>
      </c>
      <c r="R37" s="55">
        <f t="shared" si="26"/>
        <v>3900</v>
      </c>
    </row>
    <row r="38" spans="1:18">
      <c r="A38" s="55">
        <v>808</v>
      </c>
      <c r="B38" s="57" t="s">
        <v>212</v>
      </c>
      <c r="C38" s="66">
        <v>2700</v>
      </c>
      <c r="D38" s="66">
        <f t="shared" si="20"/>
        <v>675</v>
      </c>
      <c r="E38" s="55"/>
      <c r="F38" s="55">
        <f t="shared" si="21"/>
        <v>0</v>
      </c>
      <c r="G38" s="55"/>
      <c r="H38" s="55">
        <f t="shared" si="22"/>
        <v>0</v>
      </c>
      <c r="I38" s="55">
        <f t="shared" si="23"/>
        <v>0</v>
      </c>
      <c r="J38" s="66"/>
      <c r="K38" s="66">
        <f t="shared" si="27"/>
        <v>0</v>
      </c>
      <c r="L38" s="55">
        <f t="shared" si="28"/>
        <v>0</v>
      </c>
      <c r="M38" s="62"/>
      <c r="N38" s="66">
        <f t="shared" si="29"/>
        <v>0</v>
      </c>
      <c r="O38" s="55">
        <f t="shared" si="24"/>
        <v>0</v>
      </c>
      <c r="P38" s="61"/>
      <c r="Q38" s="55">
        <f t="shared" si="25"/>
        <v>0</v>
      </c>
      <c r="R38" s="55">
        <f t="shared" si="26"/>
        <v>0</v>
      </c>
    </row>
    <row r="39" spans="1:18">
      <c r="A39" s="55">
        <v>2035</v>
      </c>
      <c r="B39" s="57" t="s">
        <v>32</v>
      </c>
      <c r="C39" s="66">
        <v>1593</v>
      </c>
      <c r="D39" s="66">
        <f t="shared" si="20"/>
        <v>398.25</v>
      </c>
      <c r="E39" s="55"/>
      <c r="F39" s="55">
        <f t="shared" si="21"/>
        <v>0</v>
      </c>
      <c r="G39" s="55"/>
      <c r="H39" s="55">
        <f t="shared" si="22"/>
        <v>0</v>
      </c>
      <c r="I39" s="55">
        <f t="shared" si="23"/>
        <v>0</v>
      </c>
      <c r="J39" s="66">
        <v>800</v>
      </c>
      <c r="K39" s="66">
        <f t="shared" si="27"/>
        <v>532.80000000000007</v>
      </c>
      <c r="L39" s="55">
        <f t="shared" si="28"/>
        <v>2400</v>
      </c>
      <c r="M39" s="62"/>
      <c r="N39" s="66">
        <f t="shared" si="29"/>
        <v>0</v>
      </c>
      <c r="O39" s="55">
        <f t="shared" si="24"/>
        <v>0</v>
      </c>
      <c r="P39" s="53"/>
      <c r="Q39" s="55">
        <f t="shared" si="25"/>
        <v>0</v>
      </c>
      <c r="R39" s="55">
        <f t="shared" si="26"/>
        <v>0</v>
      </c>
    </row>
    <row r="40" spans="1:18">
      <c r="A40" s="55"/>
      <c r="B40" s="56" t="s">
        <v>200</v>
      </c>
      <c r="C40" s="66"/>
      <c r="D40" s="66">
        <f t="shared" si="20"/>
        <v>0</v>
      </c>
      <c r="E40" s="55">
        <v>330</v>
      </c>
      <c r="F40" s="55">
        <f t="shared" si="21"/>
        <v>330</v>
      </c>
      <c r="G40" s="55">
        <v>622</v>
      </c>
      <c r="H40" s="55">
        <f t="shared" si="22"/>
        <v>622</v>
      </c>
      <c r="I40" s="55">
        <f t="shared" si="23"/>
        <v>380.8</v>
      </c>
      <c r="J40" s="66"/>
      <c r="K40" s="66">
        <f t="shared" si="27"/>
        <v>0</v>
      </c>
      <c r="L40" s="55">
        <f t="shared" si="28"/>
        <v>0</v>
      </c>
      <c r="M40" s="62"/>
      <c r="N40" s="66">
        <f t="shared" si="29"/>
        <v>0</v>
      </c>
      <c r="O40" s="55">
        <f t="shared" si="24"/>
        <v>0</v>
      </c>
      <c r="P40" s="61"/>
      <c r="Q40" s="55">
        <f t="shared" si="25"/>
        <v>0</v>
      </c>
      <c r="R40" s="55">
        <f t="shared" si="26"/>
        <v>0</v>
      </c>
    </row>
    <row r="41" spans="1:18">
      <c r="A41" s="55">
        <v>157</v>
      </c>
      <c r="B41" s="56" t="s">
        <v>25</v>
      </c>
      <c r="C41" s="66">
        <v>2200</v>
      </c>
      <c r="D41" s="66">
        <f t="shared" si="20"/>
        <v>550</v>
      </c>
      <c r="E41" s="55">
        <v>250</v>
      </c>
      <c r="F41" s="55">
        <f t="shared" si="21"/>
        <v>250</v>
      </c>
      <c r="G41" s="55">
        <v>720</v>
      </c>
      <c r="H41" s="55">
        <f t="shared" si="22"/>
        <v>720</v>
      </c>
      <c r="I41" s="55">
        <f t="shared" si="23"/>
        <v>388</v>
      </c>
      <c r="J41" s="66"/>
      <c r="K41" s="66">
        <f t="shared" si="27"/>
        <v>0</v>
      </c>
      <c r="L41" s="55">
        <f t="shared" si="28"/>
        <v>0</v>
      </c>
      <c r="M41" s="62">
        <v>18000</v>
      </c>
      <c r="N41" s="66">
        <f t="shared" si="29"/>
        <v>540</v>
      </c>
      <c r="O41" s="55">
        <f t="shared" si="24"/>
        <v>2664</v>
      </c>
      <c r="P41" s="61"/>
      <c r="Q41" s="55">
        <f t="shared" si="25"/>
        <v>0</v>
      </c>
      <c r="R41" s="55">
        <f t="shared" si="26"/>
        <v>0</v>
      </c>
    </row>
    <row r="42" spans="1:18">
      <c r="A42" s="55">
        <v>880</v>
      </c>
      <c r="B42" s="56" t="s">
        <v>198</v>
      </c>
      <c r="C42" s="66"/>
      <c r="D42" s="66">
        <f t="shared" si="20"/>
        <v>0</v>
      </c>
      <c r="E42" s="55"/>
      <c r="F42" s="55">
        <f t="shared" si="21"/>
        <v>0</v>
      </c>
      <c r="G42" s="55">
        <v>40</v>
      </c>
      <c r="H42" s="55">
        <f t="shared" si="22"/>
        <v>40</v>
      </c>
      <c r="I42" s="55">
        <f t="shared" si="23"/>
        <v>16</v>
      </c>
      <c r="J42" s="66"/>
      <c r="K42" s="66">
        <f t="shared" si="27"/>
        <v>0</v>
      </c>
      <c r="L42" s="55">
        <f t="shared" si="28"/>
        <v>0</v>
      </c>
      <c r="M42" s="62"/>
      <c r="N42" s="66">
        <f t="shared" si="29"/>
        <v>0</v>
      </c>
      <c r="O42" s="55">
        <f t="shared" si="24"/>
        <v>0</v>
      </c>
      <c r="P42" s="61"/>
      <c r="Q42" s="55">
        <f t="shared" si="25"/>
        <v>0</v>
      </c>
      <c r="R42" s="55">
        <f t="shared" si="26"/>
        <v>0</v>
      </c>
    </row>
    <row r="43" spans="1:18">
      <c r="A43" s="55">
        <v>871</v>
      </c>
      <c r="B43" s="57" t="s">
        <v>204</v>
      </c>
      <c r="C43" s="66">
        <v>3443</v>
      </c>
      <c r="D43" s="66">
        <f t="shared" si="20"/>
        <v>860.75</v>
      </c>
      <c r="E43" s="55"/>
      <c r="F43" s="55">
        <f t="shared" si="21"/>
        <v>0</v>
      </c>
      <c r="G43" s="55"/>
      <c r="H43" s="55">
        <f t="shared" si="22"/>
        <v>0</v>
      </c>
      <c r="I43" s="55">
        <f t="shared" si="23"/>
        <v>0</v>
      </c>
      <c r="J43" s="66"/>
      <c r="K43" s="66">
        <f t="shared" si="27"/>
        <v>0</v>
      </c>
      <c r="L43" s="55">
        <f t="shared" si="28"/>
        <v>0</v>
      </c>
      <c r="M43" s="62"/>
      <c r="N43" s="66">
        <f t="shared" si="29"/>
        <v>0</v>
      </c>
      <c r="O43" s="55">
        <f t="shared" si="24"/>
        <v>0</v>
      </c>
      <c r="P43" s="61"/>
      <c r="Q43" s="55">
        <f t="shared" si="25"/>
        <v>0</v>
      </c>
      <c r="R43" s="55">
        <f t="shared" si="26"/>
        <v>0</v>
      </c>
    </row>
    <row r="44" spans="1:18">
      <c r="A44" s="55">
        <v>767</v>
      </c>
      <c r="B44" s="56" t="s">
        <v>38</v>
      </c>
      <c r="C44" s="66"/>
      <c r="D44" s="66">
        <f t="shared" si="20"/>
        <v>0</v>
      </c>
      <c r="E44" s="55"/>
      <c r="F44" s="55">
        <f t="shared" si="21"/>
        <v>0</v>
      </c>
      <c r="G44" s="55"/>
      <c r="H44" s="55">
        <f t="shared" si="22"/>
        <v>0</v>
      </c>
      <c r="I44" s="55">
        <f t="shared" si="23"/>
        <v>0</v>
      </c>
      <c r="J44" s="66"/>
      <c r="K44" s="66">
        <f t="shared" si="27"/>
        <v>0</v>
      </c>
      <c r="L44" s="55">
        <f t="shared" si="28"/>
        <v>0</v>
      </c>
      <c r="M44" s="62">
        <v>3800</v>
      </c>
      <c r="N44" s="66">
        <f t="shared" si="29"/>
        <v>114</v>
      </c>
      <c r="O44" s="55">
        <f t="shared" si="24"/>
        <v>562.4</v>
      </c>
      <c r="P44" s="61"/>
      <c r="Q44" s="55">
        <f t="shared" si="25"/>
        <v>0</v>
      </c>
      <c r="R44" s="55">
        <f t="shared" si="26"/>
        <v>0</v>
      </c>
    </row>
    <row r="45" spans="1:18">
      <c r="A45" s="55">
        <v>198</v>
      </c>
      <c r="B45" s="57" t="s">
        <v>15</v>
      </c>
      <c r="C45" s="66">
        <v>2215</v>
      </c>
      <c r="D45" s="66">
        <f t="shared" si="20"/>
        <v>553.75</v>
      </c>
      <c r="E45" s="55"/>
      <c r="F45" s="55">
        <f t="shared" si="21"/>
        <v>0</v>
      </c>
      <c r="G45" s="55"/>
      <c r="H45" s="55">
        <f t="shared" si="22"/>
        <v>0</v>
      </c>
      <c r="I45" s="55">
        <f t="shared" si="23"/>
        <v>0</v>
      </c>
      <c r="J45" s="66"/>
      <c r="K45" s="66">
        <f t="shared" si="27"/>
        <v>0</v>
      </c>
      <c r="L45" s="55">
        <f t="shared" si="28"/>
        <v>0</v>
      </c>
      <c r="M45" s="62">
        <v>57000</v>
      </c>
      <c r="N45" s="66">
        <f t="shared" si="29"/>
        <v>1710</v>
      </c>
      <c r="O45" s="55">
        <f t="shared" si="24"/>
        <v>8436</v>
      </c>
      <c r="P45" s="61"/>
      <c r="Q45" s="55">
        <f t="shared" si="25"/>
        <v>0</v>
      </c>
      <c r="R45" s="55">
        <f t="shared" si="26"/>
        <v>0</v>
      </c>
    </row>
    <row r="46" spans="1:18">
      <c r="A46" s="55">
        <v>276</v>
      </c>
      <c r="B46" s="56" t="s">
        <v>39</v>
      </c>
      <c r="C46" s="66">
        <v>305</v>
      </c>
      <c r="D46" s="66">
        <f t="shared" si="20"/>
        <v>76.25</v>
      </c>
      <c r="E46" s="55">
        <v>400</v>
      </c>
      <c r="F46" s="55">
        <f t="shared" si="21"/>
        <v>400</v>
      </c>
      <c r="G46" s="55">
        <v>245</v>
      </c>
      <c r="H46" s="55">
        <f t="shared" si="22"/>
        <v>245</v>
      </c>
      <c r="I46" s="55">
        <f t="shared" si="23"/>
        <v>258</v>
      </c>
      <c r="J46" s="66"/>
      <c r="K46" s="66">
        <f t="shared" si="27"/>
        <v>0</v>
      </c>
      <c r="L46" s="55">
        <f t="shared" si="28"/>
        <v>0</v>
      </c>
      <c r="M46" s="62">
        <v>10100</v>
      </c>
      <c r="N46" s="66">
        <f t="shared" si="29"/>
        <v>303</v>
      </c>
      <c r="O46" s="55">
        <f t="shared" si="24"/>
        <v>1494.8000000000002</v>
      </c>
      <c r="P46" s="61"/>
      <c r="Q46" s="55">
        <f t="shared" si="25"/>
        <v>0</v>
      </c>
      <c r="R46" s="55">
        <f t="shared" si="26"/>
        <v>0</v>
      </c>
    </row>
    <row r="47" spans="1:18">
      <c r="A47" s="55"/>
      <c r="B47" s="56" t="s">
        <v>180</v>
      </c>
      <c r="C47" s="66"/>
      <c r="D47" s="66"/>
      <c r="E47" s="55"/>
      <c r="F47" s="55"/>
      <c r="G47" s="55"/>
      <c r="H47" s="55"/>
      <c r="I47" s="55"/>
      <c r="J47" s="66"/>
      <c r="K47" s="66"/>
      <c r="L47" s="55"/>
      <c r="M47" s="62">
        <v>75000</v>
      </c>
      <c r="N47" s="66">
        <f t="shared" si="29"/>
        <v>2250</v>
      </c>
      <c r="O47" s="55">
        <f t="shared" si="24"/>
        <v>11100</v>
      </c>
      <c r="P47" s="61"/>
      <c r="Q47" s="55"/>
      <c r="R47" s="55"/>
    </row>
    <row r="48" spans="1:18">
      <c r="A48" s="55">
        <v>638</v>
      </c>
      <c r="B48" s="59" t="s">
        <v>244</v>
      </c>
      <c r="C48" s="66">
        <v>40</v>
      </c>
      <c r="D48" s="66">
        <f t="shared" si="20"/>
        <v>10</v>
      </c>
      <c r="E48" s="55">
        <v>1083</v>
      </c>
      <c r="F48" s="55">
        <f t="shared" si="21"/>
        <v>1083</v>
      </c>
      <c r="G48" s="55">
        <v>26</v>
      </c>
      <c r="H48" s="55">
        <f t="shared" si="22"/>
        <v>26</v>
      </c>
      <c r="I48" s="55">
        <f t="shared" si="23"/>
        <v>443.6</v>
      </c>
      <c r="J48" s="66"/>
      <c r="K48" s="66">
        <f t="shared" si="27"/>
        <v>0</v>
      </c>
      <c r="L48" s="55">
        <f t="shared" si="28"/>
        <v>0</v>
      </c>
      <c r="M48" s="62"/>
      <c r="N48" s="66">
        <f t="shared" si="29"/>
        <v>0</v>
      </c>
      <c r="O48" s="55">
        <f t="shared" si="24"/>
        <v>0</v>
      </c>
      <c r="P48" s="61">
        <v>315</v>
      </c>
      <c r="Q48" s="55">
        <f t="shared" si="25"/>
        <v>6930</v>
      </c>
      <c r="R48" s="55">
        <f t="shared" si="26"/>
        <v>2047.5</v>
      </c>
    </row>
    <row r="49" spans="1:18">
      <c r="A49" s="55">
        <v>195</v>
      </c>
      <c r="B49" s="59" t="s">
        <v>26</v>
      </c>
      <c r="C49" s="66"/>
      <c r="D49" s="66">
        <f t="shared" si="20"/>
        <v>0</v>
      </c>
      <c r="E49" s="55"/>
      <c r="F49" s="55">
        <f t="shared" si="21"/>
        <v>0</v>
      </c>
      <c r="G49" s="55"/>
      <c r="H49" s="55">
        <f t="shared" si="22"/>
        <v>0</v>
      </c>
      <c r="I49" s="55">
        <f t="shared" si="23"/>
        <v>0</v>
      </c>
      <c r="J49" s="66"/>
      <c r="K49" s="66">
        <f t="shared" si="27"/>
        <v>0</v>
      </c>
      <c r="L49" s="55">
        <f t="shared" si="28"/>
        <v>0</v>
      </c>
      <c r="M49" s="62">
        <v>49000</v>
      </c>
      <c r="N49" s="66">
        <f t="shared" si="29"/>
        <v>1470</v>
      </c>
      <c r="O49" s="55">
        <f t="shared" si="24"/>
        <v>7252</v>
      </c>
      <c r="P49" s="61"/>
      <c r="Q49" s="55">
        <f t="shared" si="25"/>
        <v>0</v>
      </c>
      <c r="R49" s="55">
        <f t="shared" si="26"/>
        <v>0</v>
      </c>
    </row>
    <row r="50" spans="1:18">
      <c r="A50" s="55">
        <v>206</v>
      </c>
      <c r="B50" s="57" t="s">
        <v>31</v>
      </c>
      <c r="C50" s="66">
        <v>1900</v>
      </c>
      <c r="D50" s="66">
        <f t="shared" si="20"/>
        <v>475</v>
      </c>
      <c r="E50" s="55"/>
      <c r="F50" s="55">
        <f t="shared" si="21"/>
        <v>0</v>
      </c>
      <c r="G50" s="55"/>
      <c r="H50" s="55">
        <f t="shared" si="22"/>
        <v>0</v>
      </c>
      <c r="I50" s="55">
        <f t="shared" si="23"/>
        <v>0</v>
      </c>
      <c r="J50" s="66"/>
      <c r="K50" s="66">
        <f t="shared" si="27"/>
        <v>0</v>
      </c>
      <c r="L50" s="55">
        <f t="shared" si="28"/>
        <v>0</v>
      </c>
      <c r="M50" s="62">
        <v>132500</v>
      </c>
      <c r="N50" s="66">
        <f t="shared" si="29"/>
        <v>3975</v>
      </c>
      <c r="O50" s="55">
        <f t="shared" si="24"/>
        <v>19610</v>
      </c>
      <c r="P50" s="61"/>
      <c r="Q50" s="55">
        <f t="shared" si="25"/>
        <v>0</v>
      </c>
      <c r="R50" s="55">
        <f t="shared" si="26"/>
        <v>0</v>
      </c>
    </row>
    <row r="51" spans="1:18">
      <c r="A51" s="55">
        <v>184</v>
      </c>
      <c r="B51" s="57" t="s">
        <v>154</v>
      </c>
      <c r="C51" s="66">
        <v>3695</v>
      </c>
      <c r="D51" s="66">
        <f t="shared" si="20"/>
        <v>923.75</v>
      </c>
      <c r="E51" s="55"/>
      <c r="F51" s="55">
        <f t="shared" si="21"/>
        <v>0</v>
      </c>
      <c r="G51" s="55"/>
      <c r="H51" s="55">
        <f t="shared" si="22"/>
        <v>0</v>
      </c>
      <c r="I51" s="55">
        <f t="shared" si="23"/>
        <v>0</v>
      </c>
      <c r="J51" s="66"/>
      <c r="K51" s="66">
        <f t="shared" si="27"/>
        <v>0</v>
      </c>
      <c r="L51" s="55">
        <f t="shared" si="28"/>
        <v>0</v>
      </c>
      <c r="M51" s="62"/>
      <c r="N51" s="66">
        <f t="shared" si="29"/>
        <v>0</v>
      </c>
      <c r="O51" s="55">
        <f t="shared" si="24"/>
        <v>0</v>
      </c>
      <c r="P51" s="61">
        <v>500</v>
      </c>
      <c r="Q51" s="55">
        <f t="shared" si="25"/>
        <v>11000</v>
      </c>
      <c r="R51" s="55">
        <f t="shared" si="26"/>
        <v>3250</v>
      </c>
    </row>
    <row r="52" spans="1:18">
      <c r="A52" s="55">
        <v>8700</v>
      </c>
      <c r="B52" s="58" t="s">
        <v>34</v>
      </c>
      <c r="C52" s="66">
        <v>4500</v>
      </c>
      <c r="D52" s="66">
        <f t="shared" si="20"/>
        <v>1125</v>
      </c>
      <c r="E52" s="55">
        <v>1020</v>
      </c>
      <c r="F52" s="55">
        <f t="shared" si="21"/>
        <v>1020</v>
      </c>
      <c r="G52" s="55">
        <v>520</v>
      </c>
      <c r="H52" s="55">
        <f t="shared" si="22"/>
        <v>520</v>
      </c>
      <c r="I52" s="55">
        <f t="shared" si="23"/>
        <v>616</v>
      </c>
      <c r="J52" s="66"/>
      <c r="K52" s="66">
        <f t="shared" si="27"/>
        <v>0</v>
      </c>
      <c r="L52" s="55">
        <f t="shared" si="28"/>
        <v>0</v>
      </c>
      <c r="M52" s="62">
        <v>22000</v>
      </c>
      <c r="N52" s="66">
        <f t="shared" si="29"/>
        <v>660</v>
      </c>
      <c r="O52" s="55">
        <f t="shared" si="24"/>
        <v>3256</v>
      </c>
      <c r="P52" s="61"/>
      <c r="Q52" s="55">
        <f t="shared" si="25"/>
        <v>0</v>
      </c>
      <c r="R52" s="55">
        <f t="shared" si="26"/>
        <v>0</v>
      </c>
    </row>
    <row r="53" spans="1:18">
      <c r="A53" s="55">
        <v>284</v>
      </c>
      <c r="B53" s="57" t="s">
        <v>58</v>
      </c>
      <c r="C53" s="66">
        <v>1879</v>
      </c>
      <c r="D53" s="66">
        <f t="shared" si="20"/>
        <v>469.75</v>
      </c>
      <c r="E53" s="55"/>
      <c r="F53" s="55">
        <f t="shared" si="21"/>
        <v>0</v>
      </c>
      <c r="G53" s="55"/>
      <c r="H53" s="55">
        <f t="shared" si="22"/>
        <v>0</v>
      </c>
      <c r="I53" s="55">
        <f t="shared" si="23"/>
        <v>0</v>
      </c>
      <c r="J53" s="66"/>
      <c r="K53" s="66">
        <f t="shared" si="27"/>
        <v>0</v>
      </c>
      <c r="L53" s="55">
        <f t="shared" si="28"/>
        <v>0</v>
      </c>
      <c r="M53" s="62">
        <v>500000</v>
      </c>
      <c r="N53" s="66">
        <f t="shared" si="29"/>
        <v>15000</v>
      </c>
      <c r="O53" s="55">
        <f t="shared" si="24"/>
        <v>74000</v>
      </c>
      <c r="P53" s="61"/>
      <c r="Q53" s="55">
        <f t="shared" si="25"/>
        <v>0</v>
      </c>
      <c r="R53" s="55">
        <f t="shared" si="26"/>
        <v>0</v>
      </c>
    </row>
    <row r="54" spans="1:18">
      <c r="A54" s="55">
        <v>2015</v>
      </c>
      <c r="B54" s="57" t="s">
        <v>240</v>
      </c>
      <c r="C54" s="66">
        <v>1216</v>
      </c>
      <c r="D54" s="66">
        <f t="shared" si="20"/>
        <v>304</v>
      </c>
      <c r="E54" s="55"/>
      <c r="F54" s="55">
        <f t="shared" si="21"/>
        <v>0</v>
      </c>
      <c r="G54" s="55"/>
      <c r="H54" s="55">
        <f t="shared" si="22"/>
        <v>0</v>
      </c>
      <c r="I54" s="55">
        <f t="shared" si="23"/>
        <v>0</v>
      </c>
      <c r="J54" s="66"/>
      <c r="K54" s="66">
        <f t="shared" si="27"/>
        <v>0</v>
      </c>
      <c r="L54" s="55">
        <f t="shared" si="28"/>
        <v>0</v>
      </c>
      <c r="M54" s="62"/>
      <c r="N54" s="66">
        <f t="shared" si="29"/>
        <v>0</v>
      </c>
      <c r="O54" s="55">
        <f t="shared" si="24"/>
        <v>0</v>
      </c>
      <c r="P54" s="61"/>
      <c r="Q54" s="55">
        <f t="shared" si="25"/>
        <v>0</v>
      </c>
      <c r="R54" s="55">
        <f t="shared" si="26"/>
        <v>0</v>
      </c>
    </row>
    <row r="55" spans="1:18">
      <c r="A55" s="55">
        <v>661</v>
      </c>
      <c r="B55" s="56" t="s">
        <v>266</v>
      </c>
      <c r="C55" s="66"/>
      <c r="D55" s="66">
        <f t="shared" si="20"/>
        <v>0</v>
      </c>
      <c r="E55" s="55">
        <v>136</v>
      </c>
      <c r="F55" s="55">
        <f t="shared" si="21"/>
        <v>136</v>
      </c>
      <c r="G55" s="55"/>
      <c r="H55" s="55">
        <f t="shared" si="22"/>
        <v>0</v>
      </c>
      <c r="I55" s="55">
        <f t="shared" si="23"/>
        <v>54.400000000000006</v>
      </c>
      <c r="J55" s="55"/>
      <c r="K55" s="66">
        <f t="shared" si="27"/>
        <v>0</v>
      </c>
      <c r="L55" s="55">
        <f t="shared" si="28"/>
        <v>0</v>
      </c>
      <c r="M55" s="62"/>
      <c r="N55" s="66">
        <f t="shared" si="29"/>
        <v>0</v>
      </c>
      <c r="O55" s="55">
        <f t="shared" si="24"/>
        <v>0</v>
      </c>
      <c r="P55" s="61">
        <v>450</v>
      </c>
      <c r="Q55" s="55">
        <f t="shared" si="25"/>
        <v>9900</v>
      </c>
      <c r="R55" s="55">
        <f t="shared" si="26"/>
        <v>2925</v>
      </c>
    </row>
    <row r="56" spans="1:18">
      <c r="A56" s="55">
        <v>154</v>
      </c>
      <c r="B56" s="58" t="s">
        <v>59</v>
      </c>
      <c r="C56" s="66"/>
      <c r="D56" s="66">
        <f t="shared" si="20"/>
        <v>0</v>
      </c>
      <c r="E56" s="55"/>
      <c r="F56" s="55">
        <f t="shared" si="21"/>
        <v>0</v>
      </c>
      <c r="G56" s="55"/>
      <c r="H56" s="55">
        <f t="shared" si="22"/>
        <v>0</v>
      </c>
      <c r="I56" s="55">
        <f t="shared" si="23"/>
        <v>0</v>
      </c>
      <c r="J56" s="55"/>
      <c r="K56" s="66">
        <f t="shared" si="27"/>
        <v>0</v>
      </c>
      <c r="L56" s="55">
        <f t="shared" si="28"/>
        <v>0</v>
      </c>
      <c r="M56" s="62">
        <v>90000</v>
      </c>
      <c r="N56" s="66">
        <f t="shared" si="29"/>
        <v>2700</v>
      </c>
      <c r="O56" s="55">
        <f t="shared" si="24"/>
        <v>13320</v>
      </c>
      <c r="P56" s="61"/>
      <c r="Q56" s="55">
        <f t="shared" si="25"/>
        <v>0</v>
      </c>
      <c r="R56" s="55">
        <f t="shared" si="26"/>
        <v>0</v>
      </c>
    </row>
    <row r="57" spans="1:18">
      <c r="A57" s="55">
        <v>2002</v>
      </c>
      <c r="B57" s="56" t="s">
        <v>264</v>
      </c>
      <c r="C57" s="66">
        <v>350</v>
      </c>
      <c r="D57" s="66">
        <f t="shared" si="20"/>
        <v>87.5</v>
      </c>
      <c r="E57" s="55"/>
      <c r="F57" s="55">
        <f t="shared" si="21"/>
        <v>0</v>
      </c>
      <c r="G57" s="55">
        <v>20</v>
      </c>
      <c r="H57" s="55">
        <f t="shared" si="22"/>
        <v>20</v>
      </c>
      <c r="I57" s="55">
        <f t="shared" si="23"/>
        <v>8</v>
      </c>
      <c r="J57" s="55"/>
      <c r="K57" s="66">
        <f t="shared" si="27"/>
        <v>0</v>
      </c>
      <c r="L57" s="55">
        <f t="shared" si="28"/>
        <v>0</v>
      </c>
      <c r="M57" s="62">
        <v>1000</v>
      </c>
      <c r="N57" s="66">
        <f t="shared" si="29"/>
        <v>30</v>
      </c>
      <c r="O57" s="55">
        <f t="shared" si="24"/>
        <v>148</v>
      </c>
      <c r="P57" s="61">
        <v>150</v>
      </c>
      <c r="Q57" s="55">
        <f t="shared" si="25"/>
        <v>3300</v>
      </c>
      <c r="R57" s="55">
        <f t="shared" si="26"/>
        <v>975</v>
      </c>
    </row>
    <row r="58" spans="1:18">
      <c r="C58" s="16"/>
      <c r="D58" s="16"/>
      <c r="E58" s="16"/>
      <c r="J58" s="16"/>
      <c r="M58" s="1"/>
    </row>
    <row r="59" spans="1:18">
      <c r="A59" s="67"/>
      <c r="B59" s="68" t="s">
        <v>410</v>
      </c>
      <c r="C59" s="69">
        <f t="shared" ref="C59:R59" si="30">SUM(C2:C58)</f>
        <v>67034</v>
      </c>
      <c r="D59" s="69">
        <f t="shared" si="30"/>
        <v>16758.5</v>
      </c>
      <c r="E59" s="70">
        <f t="shared" si="30"/>
        <v>8683</v>
      </c>
      <c r="F59" s="70">
        <f t="shared" si="30"/>
        <v>8683</v>
      </c>
      <c r="G59" s="70">
        <f t="shared" si="30"/>
        <v>5361</v>
      </c>
      <c r="H59" s="70">
        <f t="shared" si="30"/>
        <v>5361</v>
      </c>
      <c r="I59" s="70">
        <f t="shared" si="30"/>
        <v>5617.6</v>
      </c>
      <c r="J59" s="70">
        <f t="shared" si="30"/>
        <v>2940</v>
      </c>
      <c r="K59" s="70">
        <f t="shared" si="30"/>
        <v>1958.04</v>
      </c>
      <c r="L59" s="70">
        <f t="shared" si="30"/>
        <v>8820</v>
      </c>
      <c r="M59" s="70">
        <f t="shared" si="30"/>
        <v>1551650</v>
      </c>
      <c r="N59" s="62">
        <f t="shared" si="30"/>
        <v>46549.5</v>
      </c>
      <c r="O59" s="70">
        <f t="shared" si="30"/>
        <v>229644.2</v>
      </c>
      <c r="P59" s="70">
        <f t="shared" si="30"/>
        <v>4925</v>
      </c>
      <c r="Q59" s="70">
        <f t="shared" si="30"/>
        <v>105930</v>
      </c>
      <c r="R59" s="70">
        <f t="shared" si="30"/>
        <v>32012.5</v>
      </c>
    </row>
  </sheetData>
  <pageMargins left="0.7" right="0.7" top="0.75" bottom="0.75" header="0.3" footer="0.3"/>
  <pageSetup paperSize="9" orientation="portrait" horizontalDpi="0" verticalDpi="0" r:id="rId1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58"/>
  <sheetViews>
    <sheetView rightToLeft="1" workbookViewId="0">
      <selection activeCell="B1" sqref="B1:B1048576"/>
    </sheetView>
  </sheetViews>
  <sheetFormatPr defaultRowHeight="14.5"/>
  <cols>
    <col min="1" max="1" width="14.453125" style="28" bestFit="1" customWidth="1"/>
    <col min="2" max="2" width="9.453125" style="15" bestFit="1" customWidth="1"/>
  </cols>
  <sheetData>
    <row r="1" spans="1:2" ht="15.5">
      <c r="A1" s="28" t="s">
        <v>301</v>
      </c>
      <c r="B1" s="18" t="s">
        <v>356</v>
      </c>
    </row>
    <row r="2" spans="1:2">
      <c r="A2" s="28" t="s">
        <v>179</v>
      </c>
      <c r="B2" s="15">
        <v>1.0725E-2</v>
      </c>
    </row>
    <row r="3" spans="1:2">
      <c r="A3" s="28" t="s">
        <v>260</v>
      </c>
      <c r="B3" s="15">
        <v>0</v>
      </c>
    </row>
    <row r="4" spans="1:2">
      <c r="A4" s="28" t="s">
        <v>330</v>
      </c>
      <c r="B4" s="15">
        <v>7.9186250000000005</v>
      </c>
    </row>
    <row r="5" spans="1:2">
      <c r="A5" s="28" t="s">
        <v>331</v>
      </c>
      <c r="B5" s="15">
        <v>3.9324999999999999E-2</v>
      </c>
    </row>
    <row r="6" spans="1:2">
      <c r="A6" s="28" t="s">
        <v>302</v>
      </c>
      <c r="B6" s="15">
        <v>7.7434500000000011</v>
      </c>
    </row>
    <row r="7" spans="1:2">
      <c r="A7" s="28" t="s">
        <v>172</v>
      </c>
      <c r="B7" s="15">
        <v>0</v>
      </c>
    </row>
    <row r="8" spans="1:2">
      <c r="A8" s="28" t="s">
        <v>70</v>
      </c>
      <c r="B8" s="15">
        <v>11.136125</v>
      </c>
    </row>
    <row r="9" spans="1:2">
      <c r="A9" s="13" t="s">
        <v>343</v>
      </c>
      <c r="B9" s="15">
        <v>2.069925</v>
      </c>
    </row>
    <row r="10" spans="1:2">
      <c r="A10" s="13" t="s">
        <v>316</v>
      </c>
      <c r="B10" s="15">
        <v>2.5024999999999999E-2</v>
      </c>
    </row>
    <row r="11" spans="1:2">
      <c r="A11" s="13" t="s">
        <v>267</v>
      </c>
      <c r="B11" s="15">
        <v>5.3088750000000005</v>
      </c>
    </row>
    <row r="12" spans="1:2">
      <c r="A12" s="13" t="s">
        <v>333</v>
      </c>
      <c r="B12" s="15">
        <v>0.57557500000000006</v>
      </c>
    </row>
    <row r="13" spans="1:2">
      <c r="A13" s="13" t="s">
        <v>251</v>
      </c>
      <c r="B13" s="15">
        <v>0.47905000000000003</v>
      </c>
    </row>
    <row r="14" spans="1:2">
      <c r="A14" s="13" t="s">
        <v>216</v>
      </c>
      <c r="B14" s="15">
        <v>0</v>
      </c>
    </row>
    <row r="15" spans="1:2">
      <c r="A15" s="13" t="s">
        <v>143</v>
      </c>
      <c r="B15" s="15">
        <v>0</v>
      </c>
    </row>
    <row r="16" spans="1:2">
      <c r="A16" s="28" t="s">
        <v>309</v>
      </c>
      <c r="B16" s="15">
        <v>0</v>
      </c>
    </row>
    <row r="17" spans="1:2">
      <c r="A17" s="28" t="s">
        <v>334</v>
      </c>
      <c r="B17" s="15">
        <v>6.1096750000000002</v>
      </c>
    </row>
    <row r="18" spans="1:2">
      <c r="A18" s="28" t="s">
        <v>305</v>
      </c>
      <c r="B18" s="15">
        <v>9.366500000000002</v>
      </c>
    </row>
    <row r="19" spans="1:2">
      <c r="A19" s="28" t="s">
        <v>37</v>
      </c>
      <c r="B19" s="15">
        <v>1.140425</v>
      </c>
    </row>
    <row r="20" spans="1:2">
      <c r="A20" s="28" t="s">
        <v>317</v>
      </c>
      <c r="B20" s="15">
        <v>0.15015000000000001</v>
      </c>
    </row>
    <row r="21" spans="1:2">
      <c r="A21" s="28" t="s">
        <v>155</v>
      </c>
      <c r="B21" s="15">
        <v>0.86872499999999997</v>
      </c>
    </row>
    <row r="22" spans="1:2">
      <c r="A22" s="13" t="s">
        <v>245</v>
      </c>
      <c r="B22" s="15">
        <v>1.3978250000000001</v>
      </c>
    </row>
    <row r="23" spans="1:2">
      <c r="A23" s="28" t="s">
        <v>323</v>
      </c>
      <c r="B23" s="15">
        <v>0</v>
      </c>
    </row>
    <row r="24" spans="1:2">
      <c r="A24" s="28" t="s">
        <v>84</v>
      </c>
      <c r="B24" s="15">
        <v>3.1102500000000002</v>
      </c>
    </row>
    <row r="25" spans="1:2">
      <c r="A25" s="28" t="s">
        <v>335</v>
      </c>
      <c r="B25" s="15">
        <v>5.3624999999999999E-2</v>
      </c>
    </row>
    <row r="26" spans="1:2">
      <c r="A26" s="28" t="s">
        <v>320</v>
      </c>
      <c r="B26" s="15">
        <v>0</v>
      </c>
    </row>
    <row r="27" spans="1:2">
      <c r="A27" s="28" t="s">
        <v>308</v>
      </c>
      <c r="B27" s="15">
        <v>6.8246749999999992</v>
      </c>
    </row>
    <row r="28" spans="1:2">
      <c r="A28" s="28" t="s">
        <v>304</v>
      </c>
      <c r="B28" s="15">
        <v>10.063625</v>
      </c>
    </row>
    <row r="29" spans="1:2">
      <c r="A29" s="28" t="s">
        <v>336</v>
      </c>
      <c r="B29" s="15">
        <v>12.01915</v>
      </c>
    </row>
    <row r="30" spans="1:2">
      <c r="A30" s="28" t="s">
        <v>208</v>
      </c>
      <c r="B30" s="15">
        <v>5.3482000000000003</v>
      </c>
    </row>
    <row r="31" spans="1:2">
      <c r="A31" s="13" t="s">
        <v>337</v>
      </c>
      <c r="B31" s="15">
        <v>1.0725E-2</v>
      </c>
    </row>
    <row r="32" spans="1:2">
      <c r="A32" s="28" t="s">
        <v>173</v>
      </c>
      <c r="B32" s="15">
        <v>8.2225000000000006E-2</v>
      </c>
    </row>
    <row r="33" spans="1:2">
      <c r="A33" s="28" t="s">
        <v>259</v>
      </c>
      <c r="B33" s="15">
        <v>0.94379999999999997</v>
      </c>
    </row>
    <row r="34" spans="1:2">
      <c r="A34" s="28" t="s">
        <v>262</v>
      </c>
      <c r="B34" s="15">
        <v>11.0825</v>
      </c>
    </row>
    <row r="35" spans="1:2">
      <c r="A35" s="28" t="s">
        <v>282</v>
      </c>
      <c r="B35" s="15">
        <v>9.8312500000000007</v>
      </c>
    </row>
    <row r="36" spans="1:2">
      <c r="A36" s="28" t="s">
        <v>182</v>
      </c>
      <c r="B36" s="15">
        <v>0</v>
      </c>
    </row>
    <row r="37" spans="1:2">
      <c r="A37" s="28" t="s">
        <v>313</v>
      </c>
      <c r="B37" s="15">
        <v>11.289849999999999</v>
      </c>
    </row>
    <row r="38" spans="1:2">
      <c r="A38" s="28" t="s">
        <v>184</v>
      </c>
      <c r="B38" s="15">
        <v>0</v>
      </c>
    </row>
    <row r="39" spans="1:2">
      <c r="A39" s="28" t="s">
        <v>318</v>
      </c>
      <c r="B39" s="15">
        <v>0</v>
      </c>
    </row>
    <row r="40" spans="1:2">
      <c r="A40" s="28" t="s">
        <v>314</v>
      </c>
      <c r="B40" s="15">
        <v>1.8733000000000002</v>
      </c>
    </row>
    <row r="41" spans="1:2">
      <c r="A41" s="28" t="s">
        <v>156</v>
      </c>
      <c r="B41" s="15">
        <v>0.68282500000000002</v>
      </c>
    </row>
    <row r="42" spans="1:2">
      <c r="A42" s="28" t="s">
        <v>324</v>
      </c>
      <c r="B42" s="15">
        <v>0</v>
      </c>
    </row>
    <row r="43" spans="1:2">
      <c r="A43" s="28" t="s">
        <v>303</v>
      </c>
      <c r="B43" s="15">
        <v>4.1362750000000004</v>
      </c>
    </row>
    <row r="44" spans="1:2">
      <c r="A44" s="28" t="s">
        <v>263</v>
      </c>
      <c r="B44" s="15">
        <v>0.132275</v>
      </c>
    </row>
    <row r="45" spans="1:2">
      <c r="A45" s="28" t="s">
        <v>341</v>
      </c>
      <c r="B45" s="15">
        <v>3.8216749999999999</v>
      </c>
    </row>
    <row r="46" spans="1:2">
      <c r="A46" s="28" t="s">
        <v>242</v>
      </c>
      <c r="B46" s="15">
        <v>2.3130250000000001</v>
      </c>
    </row>
    <row r="47" spans="1:2">
      <c r="A47" s="28" t="s">
        <v>63</v>
      </c>
      <c r="B47" s="15">
        <v>0.103675</v>
      </c>
    </row>
    <row r="48" spans="1:2">
      <c r="A48" s="28" t="s">
        <v>188</v>
      </c>
      <c r="B48" s="15">
        <v>3.5750000000000001E-3</v>
      </c>
    </row>
    <row r="49" spans="1:2">
      <c r="A49" s="28" t="s">
        <v>203</v>
      </c>
      <c r="B49" s="15">
        <v>8.2225000000000006E-2</v>
      </c>
    </row>
    <row r="50" spans="1:2">
      <c r="A50" s="28" t="s">
        <v>26</v>
      </c>
      <c r="B50" s="15">
        <v>3.5750000000000001E-3</v>
      </c>
    </row>
    <row r="51" spans="1:2">
      <c r="A51" s="28" t="s">
        <v>244</v>
      </c>
      <c r="B51" s="15">
        <v>6.8783000000000003</v>
      </c>
    </row>
    <row r="52" spans="1:2">
      <c r="A52" s="28" t="s">
        <v>227</v>
      </c>
      <c r="B52" s="15">
        <v>0</v>
      </c>
    </row>
    <row r="53" spans="1:2">
      <c r="A53" s="28" t="s">
        <v>185</v>
      </c>
      <c r="B53" s="15">
        <v>0</v>
      </c>
    </row>
    <row r="54" spans="1:2">
      <c r="A54" s="28" t="s">
        <v>206</v>
      </c>
      <c r="B54" s="15">
        <v>1.43E-2</v>
      </c>
    </row>
    <row r="55" spans="1:2">
      <c r="A55" s="28" t="s">
        <v>219</v>
      </c>
      <c r="B55" s="15">
        <v>0.11082500000000001</v>
      </c>
    </row>
    <row r="56" spans="1:2">
      <c r="A56" s="28" t="s">
        <v>34</v>
      </c>
      <c r="B56" s="15">
        <v>0.10009999999999999</v>
      </c>
    </row>
    <row r="57" spans="1:2">
      <c r="A57" s="28" t="s">
        <v>196</v>
      </c>
      <c r="B57" s="15">
        <v>0</v>
      </c>
    </row>
    <row r="58" spans="1:2">
      <c r="A58" s="28" t="s">
        <v>59</v>
      </c>
      <c r="B58" s="15">
        <v>0.117975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B58"/>
  <sheetViews>
    <sheetView rightToLeft="1" workbookViewId="0">
      <selection activeCell="B1" sqref="B1:B1048576"/>
    </sheetView>
  </sheetViews>
  <sheetFormatPr defaultRowHeight="14.5"/>
  <cols>
    <col min="1" max="1" width="14.453125" style="28" bestFit="1" customWidth="1"/>
    <col min="2" max="2" width="9" style="15"/>
  </cols>
  <sheetData>
    <row r="1" spans="1:2">
      <c r="A1" s="28" t="s">
        <v>301</v>
      </c>
      <c r="B1" s="15" t="s">
        <v>362</v>
      </c>
    </row>
    <row r="2" spans="1:2">
      <c r="A2" s="28" t="s">
        <v>179</v>
      </c>
      <c r="B2" s="15">
        <v>0</v>
      </c>
    </row>
    <row r="3" spans="1:2">
      <c r="A3" s="28" t="s">
        <v>260</v>
      </c>
      <c r="B3" s="15">
        <v>0</v>
      </c>
    </row>
    <row r="4" spans="1:2">
      <c r="A4" s="28" t="s">
        <v>330</v>
      </c>
      <c r="B4" s="15">
        <v>0</v>
      </c>
    </row>
    <row r="5" spans="1:2">
      <c r="A5" s="28" t="s">
        <v>331</v>
      </c>
      <c r="B5" s="15">
        <v>0</v>
      </c>
    </row>
    <row r="6" spans="1:2">
      <c r="A6" s="28" t="s">
        <v>302</v>
      </c>
      <c r="B6" s="15">
        <v>1.120282105263158</v>
      </c>
    </row>
    <row r="7" spans="1:2">
      <c r="A7" s="28" t="s">
        <v>172</v>
      </c>
      <c r="B7" s="15">
        <v>0</v>
      </c>
    </row>
    <row r="8" spans="1:2">
      <c r="A8" s="28" t="s">
        <v>70</v>
      </c>
      <c r="B8" s="15">
        <v>2.7582590189473684</v>
      </c>
    </row>
    <row r="9" spans="1:2">
      <c r="A9" s="13" t="s">
        <v>343</v>
      </c>
      <c r="B9" s="15">
        <v>1.7220742136842107</v>
      </c>
    </row>
    <row r="10" spans="1:2">
      <c r="A10" s="13" t="s">
        <v>316</v>
      </c>
      <c r="B10" s="15">
        <v>0</v>
      </c>
    </row>
    <row r="11" spans="1:2">
      <c r="A11" s="13" t="s">
        <v>267</v>
      </c>
      <c r="B11" s="15">
        <v>0</v>
      </c>
    </row>
    <row r="12" spans="1:2">
      <c r="A12" s="13" t="s">
        <v>333</v>
      </c>
      <c r="B12" s="15">
        <v>0</v>
      </c>
    </row>
    <row r="13" spans="1:2">
      <c r="A13" s="13" t="s">
        <v>251</v>
      </c>
      <c r="B13" s="15">
        <v>0</v>
      </c>
    </row>
    <row r="14" spans="1:2">
      <c r="A14" s="13" t="s">
        <v>216</v>
      </c>
      <c r="B14" s="15">
        <v>0</v>
      </c>
    </row>
    <row r="15" spans="1:2">
      <c r="A15" s="13" t="s">
        <v>143</v>
      </c>
      <c r="B15" s="15">
        <v>0</v>
      </c>
    </row>
    <row r="16" spans="1:2">
      <c r="A16" s="28" t="s">
        <v>309</v>
      </c>
      <c r="B16" s="15">
        <v>0</v>
      </c>
    </row>
    <row r="17" spans="1:2">
      <c r="A17" s="28" t="s">
        <v>334</v>
      </c>
      <c r="B17" s="15">
        <v>0</v>
      </c>
    </row>
    <row r="18" spans="1:2">
      <c r="A18" s="28" t="s">
        <v>305</v>
      </c>
      <c r="B18" s="15">
        <v>36.827969863157897</v>
      </c>
    </row>
    <row r="19" spans="1:2">
      <c r="A19" s="28" t="s">
        <v>37</v>
      </c>
      <c r="B19" s="15">
        <v>32.081363053684214</v>
      </c>
    </row>
    <row r="20" spans="1:2">
      <c r="A20" s="28" t="s">
        <v>317</v>
      </c>
      <c r="B20" s="15">
        <v>0</v>
      </c>
    </row>
    <row r="21" spans="1:2">
      <c r="A21" s="28" t="s">
        <v>155</v>
      </c>
      <c r="B21" s="15">
        <v>0</v>
      </c>
    </row>
    <row r="22" spans="1:2">
      <c r="A22" s="13" t="s">
        <v>245</v>
      </c>
      <c r="B22" s="15">
        <v>0</v>
      </c>
    </row>
    <row r="23" spans="1:2">
      <c r="A23" s="28" t="s">
        <v>323</v>
      </c>
      <c r="B23" s="15">
        <v>0</v>
      </c>
    </row>
    <row r="24" spans="1:2">
      <c r="A24" s="28" t="s">
        <v>84</v>
      </c>
      <c r="B24" s="15">
        <v>1.2480684210526317E-3</v>
      </c>
    </row>
    <row r="25" spans="1:2">
      <c r="A25" s="28" t="s">
        <v>335</v>
      </c>
      <c r="B25" s="15">
        <v>0</v>
      </c>
    </row>
    <row r="26" spans="1:2">
      <c r="A26" s="28" t="s">
        <v>320</v>
      </c>
      <c r="B26" s="15">
        <v>0</v>
      </c>
    </row>
    <row r="27" spans="1:2">
      <c r="A27" s="28" t="s">
        <v>308</v>
      </c>
      <c r="B27" s="15">
        <v>1.0351373547368423</v>
      </c>
    </row>
    <row r="28" spans="1:2">
      <c r="A28" s="28" t="s">
        <v>304</v>
      </c>
      <c r="B28" s="15">
        <v>4.1638045421052636</v>
      </c>
    </row>
    <row r="29" spans="1:2">
      <c r="A29" s="28" t="s">
        <v>336</v>
      </c>
      <c r="B29" s="15">
        <v>0</v>
      </c>
    </row>
    <row r="30" spans="1:2">
      <c r="A30" s="28" t="s">
        <v>208</v>
      </c>
      <c r="B30" s="15">
        <v>0</v>
      </c>
    </row>
    <row r="31" spans="1:2">
      <c r="A31" s="13" t="s">
        <v>337</v>
      </c>
      <c r="B31" s="15">
        <v>0</v>
      </c>
    </row>
    <row r="32" spans="1:2">
      <c r="A32" s="28" t="s">
        <v>173</v>
      </c>
      <c r="B32" s="15">
        <v>0</v>
      </c>
    </row>
    <row r="33" spans="1:2">
      <c r="A33" s="28" t="s">
        <v>259</v>
      </c>
      <c r="B33" s="15">
        <v>0</v>
      </c>
    </row>
    <row r="34" spans="1:2">
      <c r="A34" s="28" t="s">
        <v>262</v>
      </c>
      <c r="B34" s="15">
        <v>0</v>
      </c>
    </row>
    <row r="35" spans="1:2">
      <c r="A35" s="28" t="s">
        <v>282</v>
      </c>
      <c r="B35" s="15">
        <v>0</v>
      </c>
    </row>
    <row r="36" spans="1:2">
      <c r="A36" s="28" t="s">
        <v>182</v>
      </c>
      <c r="B36" s="15">
        <v>0</v>
      </c>
    </row>
    <row r="37" spans="1:2">
      <c r="A37" s="28" t="s">
        <v>313</v>
      </c>
      <c r="B37" s="15">
        <v>25.069277674736842</v>
      </c>
    </row>
    <row r="38" spans="1:2">
      <c r="A38" s="28" t="s">
        <v>184</v>
      </c>
      <c r="B38" s="15">
        <v>0</v>
      </c>
    </row>
    <row r="39" spans="1:2">
      <c r="A39" s="28" t="s">
        <v>318</v>
      </c>
      <c r="B39" s="15">
        <v>0</v>
      </c>
    </row>
    <row r="40" spans="1:2">
      <c r="A40" s="28" t="s">
        <v>314</v>
      </c>
      <c r="B40" s="15">
        <v>17.436893021052636</v>
      </c>
    </row>
    <row r="41" spans="1:2">
      <c r="A41" s="28" t="s">
        <v>156</v>
      </c>
      <c r="B41" s="15">
        <v>0</v>
      </c>
    </row>
    <row r="42" spans="1:2">
      <c r="A42" s="28" t="s">
        <v>324</v>
      </c>
      <c r="B42" s="15">
        <v>0</v>
      </c>
    </row>
    <row r="43" spans="1:2">
      <c r="A43" s="28" t="s">
        <v>303</v>
      </c>
      <c r="B43" s="15">
        <v>30.307445997894749</v>
      </c>
    </row>
    <row r="44" spans="1:2">
      <c r="A44" s="28" t="s">
        <v>263</v>
      </c>
      <c r="B44" s="15">
        <v>0</v>
      </c>
    </row>
    <row r="45" spans="1:2">
      <c r="A45" s="28" t="s">
        <v>341</v>
      </c>
      <c r="B45" s="15">
        <v>0</v>
      </c>
    </row>
    <row r="46" spans="1:2">
      <c r="A46" s="28" t="s">
        <v>242</v>
      </c>
      <c r="B46" s="15">
        <v>0</v>
      </c>
    </row>
    <row r="47" spans="1:2">
      <c r="A47" s="28" t="s">
        <v>63</v>
      </c>
      <c r="B47" s="15">
        <v>0.77780087473684212</v>
      </c>
    </row>
    <row r="48" spans="1:2">
      <c r="A48" s="28" t="s">
        <v>188</v>
      </c>
      <c r="B48" s="15">
        <v>0</v>
      </c>
    </row>
    <row r="49" spans="1:2">
      <c r="A49" s="28" t="s">
        <v>203</v>
      </c>
      <c r="B49" s="15">
        <v>0</v>
      </c>
    </row>
    <row r="50" spans="1:2">
      <c r="A50" s="28" t="s">
        <v>26</v>
      </c>
      <c r="B50" s="15">
        <v>0.74493463157894746</v>
      </c>
    </row>
    <row r="51" spans="1:2">
      <c r="A51" s="28" t="s">
        <v>244</v>
      </c>
      <c r="B51" s="15">
        <v>0</v>
      </c>
    </row>
    <row r="52" spans="1:2">
      <c r="A52" s="28" t="s">
        <v>227</v>
      </c>
      <c r="B52" s="15">
        <v>0</v>
      </c>
    </row>
    <row r="53" spans="1:2">
      <c r="A53" s="28" t="s">
        <v>185</v>
      </c>
      <c r="B53" s="15">
        <v>0</v>
      </c>
    </row>
    <row r="54" spans="1:2">
      <c r="A54" s="28" t="s">
        <v>206</v>
      </c>
      <c r="B54" s="15">
        <v>0</v>
      </c>
    </row>
    <row r="55" spans="1:2">
      <c r="A55" s="28" t="s">
        <v>219</v>
      </c>
      <c r="B55" s="15">
        <v>0</v>
      </c>
    </row>
    <row r="56" spans="1:2">
      <c r="A56" s="28" t="s">
        <v>34</v>
      </c>
      <c r="B56" s="15">
        <v>3.7320596042105265</v>
      </c>
    </row>
    <row r="57" spans="1:2">
      <c r="A57" s="28" t="s">
        <v>196</v>
      </c>
      <c r="B57" s="15">
        <v>0</v>
      </c>
    </row>
    <row r="58" spans="1:2">
      <c r="A58" s="28" t="s">
        <v>59</v>
      </c>
      <c r="B58" s="15">
        <v>3.8828428221052635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B58"/>
  <sheetViews>
    <sheetView rightToLeft="1" workbookViewId="0">
      <selection activeCell="B2" sqref="B2"/>
    </sheetView>
  </sheetViews>
  <sheetFormatPr defaultRowHeight="14.5"/>
  <cols>
    <col min="1" max="1" width="14.453125" style="28" bestFit="1" customWidth="1"/>
    <col min="2" max="2" width="8.453125" style="29" bestFit="1" customWidth="1"/>
  </cols>
  <sheetData>
    <row r="1" spans="1:2" ht="15.5">
      <c r="A1" s="28" t="s">
        <v>301</v>
      </c>
      <c r="B1" s="30" t="s">
        <v>369</v>
      </c>
    </row>
    <row r="2" spans="1:2">
      <c r="A2" s="28" t="s">
        <v>179</v>
      </c>
      <c r="B2" s="29">
        <v>132.28448275862067</v>
      </c>
    </row>
    <row r="3" spans="1:2">
      <c r="A3" s="28" t="s">
        <v>260</v>
      </c>
      <c r="B3" s="29">
        <v>0</v>
      </c>
    </row>
    <row r="4" spans="1:2">
      <c r="A4" s="28" t="s">
        <v>330</v>
      </c>
      <c r="B4" s="29">
        <v>0</v>
      </c>
    </row>
    <row r="5" spans="1:2">
      <c r="A5" s="28" t="s">
        <v>331</v>
      </c>
      <c r="B5" s="29">
        <v>0</v>
      </c>
    </row>
    <row r="6" spans="1:2">
      <c r="A6" s="28" t="s">
        <v>302</v>
      </c>
      <c r="B6" s="29">
        <v>337.5765525862069</v>
      </c>
    </row>
    <row r="7" spans="1:2">
      <c r="A7" s="28" t="s">
        <v>172</v>
      </c>
      <c r="B7" s="29">
        <v>0</v>
      </c>
    </row>
    <row r="8" spans="1:2">
      <c r="A8" s="28" t="s">
        <v>70</v>
      </c>
      <c r="B8" s="29">
        <v>0</v>
      </c>
    </row>
    <row r="9" spans="1:2">
      <c r="A9" s="13" t="s">
        <v>343</v>
      </c>
      <c r="B9" s="29">
        <v>0</v>
      </c>
    </row>
    <row r="10" spans="1:2">
      <c r="A10" s="13" t="s">
        <v>316</v>
      </c>
      <c r="B10" s="29">
        <v>0</v>
      </c>
    </row>
    <row r="11" spans="1:2">
      <c r="A11" s="13" t="s">
        <v>267</v>
      </c>
      <c r="B11" s="29">
        <v>0</v>
      </c>
    </row>
    <row r="12" spans="1:2">
      <c r="A12" s="13" t="s">
        <v>333</v>
      </c>
      <c r="B12" s="29">
        <v>0</v>
      </c>
    </row>
    <row r="13" spans="1:2">
      <c r="A13" s="13" t="s">
        <v>251</v>
      </c>
      <c r="B13" s="29">
        <v>0</v>
      </c>
    </row>
    <row r="14" spans="1:2">
      <c r="A14" s="13" t="s">
        <v>216</v>
      </c>
      <c r="B14" s="29">
        <v>0</v>
      </c>
    </row>
    <row r="15" spans="1:2">
      <c r="A15" s="13" t="s">
        <v>143</v>
      </c>
      <c r="B15" s="29">
        <v>0</v>
      </c>
    </row>
    <row r="16" spans="1:2">
      <c r="A16" s="28" t="s">
        <v>309</v>
      </c>
      <c r="B16" s="29">
        <v>0</v>
      </c>
    </row>
    <row r="17" spans="1:2">
      <c r="A17" s="28" t="s">
        <v>334</v>
      </c>
      <c r="B17" s="29">
        <v>0</v>
      </c>
    </row>
    <row r="18" spans="1:2">
      <c r="A18" s="28" t="s">
        <v>305</v>
      </c>
      <c r="B18" s="29">
        <v>0</v>
      </c>
    </row>
    <row r="19" spans="1:2">
      <c r="A19" s="28" t="s">
        <v>37</v>
      </c>
      <c r="B19" s="29">
        <v>0</v>
      </c>
    </row>
    <row r="20" spans="1:2">
      <c r="A20" s="28" t="s">
        <v>317</v>
      </c>
      <c r="B20" s="29">
        <v>0</v>
      </c>
    </row>
    <row r="21" spans="1:2">
      <c r="A21" s="28" t="s">
        <v>155</v>
      </c>
      <c r="B21" s="29">
        <v>0</v>
      </c>
    </row>
    <row r="22" spans="1:2">
      <c r="A22" s="13" t="s">
        <v>245</v>
      </c>
      <c r="B22" s="29">
        <v>0</v>
      </c>
    </row>
    <row r="23" spans="1:2">
      <c r="A23" s="28" t="s">
        <v>323</v>
      </c>
      <c r="B23" s="29">
        <v>0</v>
      </c>
    </row>
    <row r="24" spans="1:2">
      <c r="A24" s="28" t="s">
        <v>84</v>
      </c>
      <c r="B24" s="29">
        <v>0</v>
      </c>
    </row>
    <row r="25" spans="1:2">
      <c r="A25" s="28" t="s">
        <v>335</v>
      </c>
      <c r="B25" s="29">
        <v>0</v>
      </c>
    </row>
    <row r="26" spans="1:2">
      <c r="A26" s="28" t="s">
        <v>320</v>
      </c>
      <c r="B26" s="29">
        <v>0</v>
      </c>
    </row>
    <row r="27" spans="1:2">
      <c r="A27" s="28" t="s">
        <v>308</v>
      </c>
      <c r="B27" s="29">
        <v>21.396204137931033</v>
      </c>
    </row>
    <row r="28" spans="1:2">
      <c r="A28" s="28" t="s">
        <v>304</v>
      </c>
      <c r="B28" s="29">
        <v>0</v>
      </c>
    </row>
    <row r="29" spans="1:2">
      <c r="A29" s="28" t="s">
        <v>336</v>
      </c>
      <c r="B29" s="29">
        <v>0</v>
      </c>
    </row>
    <row r="30" spans="1:2">
      <c r="A30" s="28" t="s">
        <v>208</v>
      </c>
      <c r="B30" s="29">
        <v>0</v>
      </c>
    </row>
    <row r="31" spans="1:2">
      <c r="A31" s="13" t="s">
        <v>337</v>
      </c>
      <c r="B31" s="29">
        <v>0</v>
      </c>
    </row>
    <row r="32" spans="1:2">
      <c r="A32" s="28" t="s">
        <v>173</v>
      </c>
      <c r="B32" s="29">
        <v>0</v>
      </c>
    </row>
    <row r="33" spans="1:2">
      <c r="A33" s="28" t="s">
        <v>259</v>
      </c>
      <c r="B33" s="29">
        <v>0</v>
      </c>
    </row>
    <row r="34" spans="1:2">
      <c r="A34" s="28" t="s">
        <v>262</v>
      </c>
      <c r="B34" s="29">
        <v>0</v>
      </c>
    </row>
    <row r="35" spans="1:2">
      <c r="A35" s="28" t="s">
        <v>282</v>
      </c>
      <c r="B35" s="29">
        <v>0</v>
      </c>
    </row>
    <row r="36" spans="1:2">
      <c r="A36" s="28" t="s">
        <v>182</v>
      </c>
      <c r="B36" s="29">
        <v>0</v>
      </c>
    </row>
    <row r="37" spans="1:2">
      <c r="A37" s="28" t="s">
        <v>313</v>
      </c>
      <c r="B37" s="29">
        <v>29.199087931034484</v>
      </c>
    </row>
    <row r="38" spans="1:2">
      <c r="A38" s="28" t="s">
        <v>184</v>
      </c>
      <c r="B38" s="29">
        <v>0</v>
      </c>
    </row>
    <row r="39" spans="1:2">
      <c r="A39" s="28" t="s">
        <v>318</v>
      </c>
      <c r="B39" s="29">
        <v>0</v>
      </c>
    </row>
    <row r="40" spans="1:2">
      <c r="A40" s="28" t="s">
        <v>314</v>
      </c>
      <c r="B40" s="29">
        <v>176.27443362068965</v>
      </c>
    </row>
    <row r="41" spans="1:2">
      <c r="A41" s="28" t="s">
        <v>156</v>
      </c>
      <c r="B41" s="29">
        <v>0</v>
      </c>
    </row>
    <row r="42" spans="1:2">
      <c r="A42" s="28" t="s">
        <v>324</v>
      </c>
      <c r="B42" s="29">
        <v>6.0211034482758627</v>
      </c>
    </row>
    <row r="43" spans="1:2">
      <c r="A43" s="28" t="s">
        <v>303</v>
      </c>
      <c r="B43" s="29">
        <v>241.50783534482758</v>
      </c>
    </row>
    <row r="44" spans="1:2">
      <c r="A44" s="28" t="s">
        <v>263</v>
      </c>
      <c r="B44" s="29">
        <v>0</v>
      </c>
    </row>
    <row r="45" spans="1:2">
      <c r="A45" s="28" t="s">
        <v>341</v>
      </c>
      <c r="B45" s="29">
        <v>0</v>
      </c>
    </row>
    <row r="46" spans="1:2">
      <c r="A46" s="28" t="s">
        <v>242</v>
      </c>
      <c r="B46" s="29">
        <v>0</v>
      </c>
    </row>
    <row r="47" spans="1:2">
      <c r="A47" s="28" t="s">
        <v>63</v>
      </c>
      <c r="B47" s="29">
        <v>0</v>
      </c>
    </row>
    <row r="48" spans="1:2">
      <c r="A48" s="28" t="s">
        <v>188</v>
      </c>
      <c r="B48" s="29">
        <v>0</v>
      </c>
    </row>
    <row r="49" spans="1:2">
      <c r="A49" s="28" t="s">
        <v>203</v>
      </c>
      <c r="B49" s="29">
        <v>0</v>
      </c>
    </row>
    <row r="50" spans="1:2">
      <c r="A50" s="28" t="s">
        <v>26</v>
      </c>
      <c r="B50" s="29">
        <v>0</v>
      </c>
    </row>
    <row r="51" spans="1:2">
      <c r="A51" s="28" t="s">
        <v>244</v>
      </c>
      <c r="B51" s="29">
        <v>0</v>
      </c>
    </row>
    <row r="52" spans="1:2">
      <c r="A52" s="28" t="s">
        <v>227</v>
      </c>
      <c r="B52" s="29">
        <v>0</v>
      </c>
    </row>
    <row r="53" spans="1:2">
      <c r="A53" s="28" t="s">
        <v>185</v>
      </c>
      <c r="B53" s="29">
        <v>0</v>
      </c>
    </row>
    <row r="54" spans="1:2">
      <c r="A54" s="28" t="s">
        <v>206</v>
      </c>
      <c r="B54" s="29">
        <v>0</v>
      </c>
    </row>
    <row r="55" spans="1:2">
      <c r="A55" s="28" t="s">
        <v>219</v>
      </c>
      <c r="B55" s="29">
        <v>0</v>
      </c>
    </row>
    <row r="56" spans="1:2">
      <c r="A56" s="28" t="s">
        <v>34</v>
      </c>
      <c r="B56" s="29">
        <v>0</v>
      </c>
    </row>
    <row r="57" spans="1:2">
      <c r="A57" s="28" t="s">
        <v>196</v>
      </c>
      <c r="B57" s="29">
        <v>0</v>
      </c>
    </row>
    <row r="58" spans="1:2">
      <c r="A58" s="28" t="s">
        <v>59</v>
      </c>
      <c r="B58" s="29">
        <v>0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60"/>
  <sheetViews>
    <sheetView rightToLeft="1" workbookViewId="0">
      <selection activeCell="B2" sqref="B2"/>
    </sheetView>
  </sheetViews>
  <sheetFormatPr defaultRowHeight="14.5"/>
  <cols>
    <col min="1" max="1" width="14.453125" style="28" bestFit="1" customWidth="1"/>
    <col min="2" max="2" width="13.08984375" style="29" customWidth="1"/>
  </cols>
  <sheetData>
    <row r="1" spans="1:2" ht="15.5">
      <c r="A1" s="28" t="s">
        <v>301</v>
      </c>
      <c r="B1" s="30" t="s">
        <v>368</v>
      </c>
    </row>
    <row r="2" spans="1:2">
      <c r="A2" s="28" t="s">
        <v>179</v>
      </c>
      <c r="B2" s="29">
        <v>38.265306122448969</v>
      </c>
    </row>
    <row r="3" spans="1:2">
      <c r="A3" s="28" t="s">
        <v>260</v>
      </c>
      <c r="B3" s="29">
        <v>0</v>
      </c>
    </row>
    <row r="4" spans="1:2">
      <c r="A4" s="28" t="s">
        <v>330</v>
      </c>
      <c r="B4" s="29">
        <v>0</v>
      </c>
    </row>
    <row r="5" spans="1:2">
      <c r="A5" s="28" t="s">
        <v>331</v>
      </c>
      <c r="B5" s="29">
        <v>0</v>
      </c>
    </row>
    <row r="6" spans="1:2">
      <c r="A6" s="28" t="s">
        <v>302</v>
      </c>
      <c r="B6" s="29">
        <v>0</v>
      </c>
    </row>
    <row r="7" spans="1:2">
      <c r="A7" s="28" t="s">
        <v>172</v>
      </c>
      <c r="B7" s="29">
        <v>0</v>
      </c>
    </row>
    <row r="8" spans="1:2">
      <c r="A8" s="28" t="s">
        <v>70</v>
      </c>
      <c r="B8" s="29">
        <v>0</v>
      </c>
    </row>
    <row r="9" spans="1:2">
      <c r="A9" s="13" t="s">
        <v>343</v>
      </c>
      <c r="B9" s="29">
        <v>0</v>
      </c>
    </row>
    <row r="10" spans="1:2">
      <c r="A10" s="13" t="s">
        <v>316</v>
      </c>
      <c r="B10" s="29">
        <v>0</v>
      </c>
    </row>
    <row r="11" spans="1:2">
      <c r="A11" s="13" t="s">
        <v>267</v>
      </c>
      <c r="B11" s="29">
        <v>0</v>
      </c>
    </row>
    <row r="12" spans="1:2">
      <c r="A12" s="13" t="s">
        <v>333</v>
      </c>
      <c r="B12" s="29">
        <v>0</v>
      </c>
    </row>
    <row r="13" spans="1:2">
      <c r="A13" s="13" t="s">
        <v>251</v>
      </c>
      <c r="B13" s="29">
        <v>0</v>
      </c>
    </row>
    <row r="14" spans="1:2">
      <c r="A14" s="13" t="s">
        <v>216</v>
      </c>
      <c r="B14" s="29">
        <v>0</v>
      </c>
    </row>
    <row r="15" spans="1:2">
      <c r="A15" s="13" t="s">
        <v>143</v>
      </c>
      <c r="B15" s="29">
        <v>0</v>
      </c>
    </row>
    <row r="16" spans="1:2">
      <c r="A16" s="28" t="s">
        <v>309</v>
      </c>
      <c r="B16" s="29">
        <v>0</v>
      </c>
    </row>
    <row r="17" spans="1:2">
      <c r="A17" s="28" t="s">
        <v>334</v>
      </c>
      <c r="B17" s="29">
        <v>0</v>
      </c>
    </row>
    <row r="18" spans="1:2">
      <c r="A18" s="28" t="s">
        <v>305</v>
      </c>
      <c r="B18" s="29">
        <v>98.099453877551014</v>
      </c>
    </row>
    <row r="19" spans="1:2">
      <c r="A19" s="28" t="s">
        <v>37</v>
      </c>
      <c r="B19" s="29">
        <v>98.871428571428567</v>
      </c>
    </row>
    <row r="20" spans="1:2">
      <c r="A20" s="28" t="s">
        <v>317</v>
      </c>
      <c r="B20" s="29">
        <v>0</v>
      </c>
    </row>
    <row r="21" spans="1:2">
      <c r="A21" s="28" t="s">
        <v>155</v>
      </c>
      <c r="B21" s="29">
        <v>0</v>
      </c>
    </row>
    <row r="22" spans="1:2">
      <c r="A22" s="13" t="s">
        <v>245</v>
      </c>
      <c r="B22" s="29">
        <v>0</v>
      </c>
    </row>
    <row r="23" spans="1:2">
      <c r="A23" s="28" t="s">
        <v>323</v>
      </c>
      <c r="B23" s="29">
        <v>0</v>
      </c>
    </row>
    <row r="24" spans="1:2">
      <c r="A24" s="28" t="s">
        <v>84</v>
      </c>
      <c r="B24" s="29">
        <v>31.124778061224486</v>
      </c>
    </row>
    <row r="25" spans="1:2">
      <c r="A25" s="28" t="s">
        <v>335</v>
      </c>
      <c r="B25" s="29">
        <v>0</v>
      </c>
    </row>
    <row r="26" spans="1:2">
      <c r="A26" s="28" t="s">
        <v>320</v>
      </c>
      <c r="B26" s="29">
        <v>0</v>
      </c>
    </row>
    <row r="27" spans="1:2">
      <c r="A27" s="28" t="s">
        <v>308</v>
      </c>
      <c r="B27" s="29">
        <v>559.58571428571429</v>
      </c>
    </row>
    <row r="28" spans="1:2">
      <c r="A28" s="28" t="s">
        <v>304</v>
      </c>
      <c r="B28" s="29">
        <v>72.165551836734693</v>
      </c>
    </row>
    <row r="29" spans="1:2">
      <c r="A29" s="28" t="s">
        <v>336</v>
      </c>
      <c r="B29" s="29">
        <v>0</v>
      </c>
    </row>
    <row r="30" spans="1:2">
      <c r="A30" s="28" t="s">
        <v>208</v>
      </c>
      <c r="B30" s="29">
        <v>0</v>
      </c>
    </row>
    <row r="31" spans="1:2">
      <c r="A31" s="13" t="s">
        <v>337</v>
      </c>
      <c r="B31" s="29">
        <v>0</v>
      </c>
    </row>
    <row r="32" spans="1:2">
      <c r="A32" s="28" t="s">
        <v>173</v>
      </c>
      <c r="B32" s="29">
        <v>0</v>
      </c>
    </row>
    <row r="33" spans="1:2">
      <c r="A33" s="28" t="s">
        <v>259</v>
      </c>
      <c r="B33" s="29">
        <v>0</v>
      </c>
    </row>
    <row r="34" spans="1:2">
      <c r="A34" s="28" t="s">
        <v>262</v>
      </c>
      <c r="B34" s="29">
        <v>0</v>
      </c>
    </row>
    <row r="35" spans="1:2">
      <c r="A35" s="28" t="s">
        <v>282</v>
      </c>
      <c r="B35" s="29">
        <v>0</v>
      </c>
    </row>
    <row r="36" spans="1:2">
      <c r="A36" s="28" t="s">
        <v>182</v>
      </c>
      <c r="B36" s="29">
        <v>0</v>
      </c>
    </row>
    <row r="37" spans="1:2">
      <c r="A37" s="28" t="s">
        <v>313</v>
      </c>
      <c r="B37" s="29">
        <v>72.107319836734689</v>
      </c>
    </row>
    <row r="38" spans="1:2">
      <c r="A38" s="28" t="s">
        <v>184</v>
      </c>
      <c r="B38" s="29">
        <v>0</v>
      </c>
    </row>
    <row r="39" spans="1:2">
      <c r="A39" s="28" t="s">
        <v>318</v>
      </c>
      <c r="B39" s="29">
        <v>0</v>
      </c>
    </row>
    <row r="40" spans="1:2">
      <c r="A40" s="28" t="s">
        <v>314</v>
      </c>
      <c r="B40" s="29">
        <v>392.50539244897959</v>
      </c>
    </row>
    <row r="41" spans="1:2">
      <c r="A41" s="28" t="s">
        <v>156</v>
      </c>
      <c r="B41" s="29">
        <v>0</v>
      </c>
    </row>
    <row r="42" spans="1:2">
      <c r="A42" s="28" t="s">
        <v>324</v>
      </c>
      <c r="B42" s="29">
        <v>0</v>
      </c>
    </row>
    <row r="43" spans="1:2">
      <c r="A43" s="28" t="s">
        <v>303</v>
      </c>
      <c r="B43" s="29">
        <v>426.85695673469377</v>
      </c>
    </row>
    <row r="44" spans="1:2">
      <c r="A44" s="28" t="s">
        <v>263</v>
      </c>
      <c r="B44" s="29">
        <v>0</v>
      </c>
    </row>
    <row r="45" spans="1:2">
      <c r="A45" s="28" t="s">
        <v>341</v>
      </c>
      <c r="B45" s="29">
        <v>0</v>
      </c>
    </row>
    <row r="46" spans="1:2">
      <c r="A46" s="28" t="s">
        <v>242</v>
      </c>
      <c r="B46" s="29">
        <v>0</v>
      </c>
    </row>
    <row r="47" spans="1:2">
      <c r="A47" s="28" t="s">
        <v>63</v>
      </c>
      <c r="B47" s="29">
        <v>8.3896874999999991</v>
      </c>
    </row>
    <row r="48" spans="1:2">
      <c r="A48" s="28" t="s">
        <v>188</v>
      </c>
      <c r="B48" s="29">
        <v>0</v>
      </c>
    </row>
    <row r="49" spans="1:2">
      <c r="A49" s="28" t="s">
        <v>203</v>
      </c>
      <c r="B49" s="29">
        <v>0</v>
      </c>
    </row>
    <row r="50" spans="1:2">
      <c r="A50" s="28" t="s">
        <v>26</v>
      </c>
      <c r="B50" s="29">
        <v>0</v>
      </c>
    </row>
    <row r="51" spans="1:2">
      <c r="A51" s="28" t="s">
        <v>244</v>
      </c>
      <c r="B51" s="29">
        <v>0</v>
      </c>
    </row>
    <row r="52" spans="1:2">
      <c r="A52" s="28" t="s">
        <v>227</v>
      </c>
      <c r="B52" s="29">
        <v>0</v>
      </c>
    </row>
    <row r="53" spans="1:2">
      <c r="A53" s="28" t="s">
        <v>185</v>
      </c>
      <c r="B53" s="29">
        <v>0</v>
      </c>
    </row>
    <row r="54" spans="1:2">
      <c r="A54" s="28" t="s">
        <v>206</v>
      </c>
      <c r="B54" s="29">
        <v>0</v>
      </c>
    </row>
    <row r="55" spans="1:2">
      <c r="A55" s="28" t="s">
        <v>219</v>
      </c>
      <c r="B55" s="29">
        <v>0</v>
      </c>
    </row>
    <row r="56" spans="1:2">
      <c r="A56" s="28" t="s">
        <v>34</v>
      </c>
      <c r="B56" s="29">
        <v>0</v>
      </c>
    </row>
    <row r="57" spans="1:2">
      <c r="A57" s="28" t="s">
        <v>196</v>
      </c>
      <c r="B57" s="29">
        <v>0</v>
      </c>
    </row>
    <row r="58" spans="1:2">
      <c r="A58" s="28" t="s">
        <v>59</v>
      </c>
      <c r="B58" s="29">
        <v>5.0203999999999995</v>
      </c>
    </row>
    <row r="60" spans="1:2">
      <c r="B60" s="29">
        <v>1802.9919892755102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B58"/>
  <sheetViews>
    <sheetView rightToLeft="1" workbookViewId="0">
      <selection activeCell="B1" sqref="B1:B1048576"/>
    </sheetView>
  </sheetViews>
  <sheetFormatPr defaultRowHeight="14.5"/>
  <cols>
    <col min="1" max="1" width="14.453125" style="28" bestFit="1" customWidth="1"/>
    <col min="2" max="2" width="5.453125" style="29" bestFit="1" customWidth="1"/>
  </cols>
  <sheetData>
    <row r="1" spans="1:2" ht="15.5">
      <c r="A1" s="28" t="s">
        <v>301</v>
      </c>
      <c r="B1" s="32" t="s">
        <v>358</v>
      </c>
    </row>
    <row r="2" spans="1:2">
      <c r="A2" s="28" t="s">
        <v>179</v>
      </c>
      <c r="B2" s="29">
        <v>0</v>
      </c>
    </row>
    <row r="3" spans="1:2">
      <c r="A3" s="28" t="s">
        <v>260</v>
      </c>
      <c r="B3" s="29">
        <v>0</v>
      </c>
    </row>
    <row r="4" spans="1:2">
      <c r="A4" s="28" t="s">
        <v>330</v>
      </c>
      <c r="B4" s="29">
        <v>0</v>
      </c>
    </row>
    <row r="5" spans="1:2">
      <c r="A5" s="28" t="s">
        <v>331</v>
      </c>
      <c r="B5" s="29">
        <v>0</v>
      </c>
    </row>
    <row r="6" spans="1:2">
      <c r="A6" s="28" t="s">
        <v>302</v>
      </c>
      <c r="B6" s="29">
        <v>0</v>
      </c>
    </row>
    <row r="7" spans="1:2">
      <c r="A7" s="28" t="s">
        <v>172</v>
      </c>
      <c r="B7" s="29">
        <v>0</v>
      </c>
    </row>
    <row r="8" spans="1:2">
      <c r="A8" s="28" t="s">
        <v>70</v>
      </c>
      <c r="B8" s="29">
        <v>0</v>
      </c>
    </row>
    <row r="9" spans="1:2">
      <c r="A9" s="13" t="s">
        <v>343</v>
      </c>
      <c r="B9" s="29">
        <v>0</v>
      </c>
    </row>
    <row r="10" spans="1:2">
      <c r="A10" s="13" t="s">
        <v>316</v>
      </c>
      <c r="B10" s="29">
        <v>0</v>
      </c>
    </row>
    <row r="11" spans="1:2">
      <c r="A11" s="13" t="s">
        <v>267</v>
      </c>
      <c r="B11" s="29">
        <v>0</v>
      </c>
    </row>
    <row r="12" spans="1:2">
      <c r="A12" s="13" t="s">
        <v>333</v>
      </c>
      <c r="B12" s="29">
        <v>0</v>
      </c>
    </row>
    <row r="13" spans="1:2">
      <c r="A13" s="13" t="s">
        <v>251</v>
      </c>
      <c r="B13" s="29">
        <v>0</v>
      </c>
    </row>
    <row r="14" spans="1:2">
      <c r="A14" s="13" t="s">
        <v>216</v>
      </c>
      <c r="B14" s="29">
        <v>0</v>
      </c>
    </row>
    <row r="15" spans="1:2">
      <c r="A15" s="13" t="s">
        <v>143</v>
      </c>
      <c r="B15" s="29">
        <v>0</v>
      </c>
    </row>
    <row r="16" spans="1:2">
      <c r="A16" s="28" t="s">
        <v>309</v>
      </c>
      <c r="B16" s="29">
        <v>0</v>
      </c>
    </row>
    <row r="17" spans="1:2">
      <c r="A17" s="28" t="s">
        <v>334</v>
      </c>
      <c r="B17" s="29">
        <v>0</v>
      </c>
    </row>
    <row r="18" spans="1:2">
      <c r="A18" s="28" t="s">
        <v>305</v>
      </c>
      <c r="B18" s="29">
        <v>4.0420470000000002</v>
      </c>
    </row>
    <row r="19" spans="1:2">
      <c r="A19" s="28" t="s">
        <v>37</v>
      </c>
      <c r="B19" s="29">
        <v>0</v>
      </c>
    </row>
    <row r="20" spans="1:2">
      <c r="A20" s="28" t="s">
        <v>317</v>
      </c>
      <c r="B20" s="29">
        <v>0</v>
      </c>
    </row>
    <row r="21" spans="1:2">
      <c r="A21" s="28" t="s">
        <v>155</v>
      </c>
      <c r="B21" s="29">
        <v>0</v>
      </c>
    </row>
    <row r="22" spans="1:2">
      <c r="A22" s="13" t="s">
        <v>245</v>
      </c>
      <c r="B22" s="29">
        <v>0</v>
      </c>
    </row>
    <row r="23" spans="1:2">
      <c r="A23" s="28" t="s">
        <v>323</v>
      </c>
      <c r="B23" s="29">
        <v>0</v>
      </c>
    </row>
    <row r="24" spans="1:2">
      <c r="A24" s="28" t="s">
        <v>84</v>
      </c>
      <c r="B24" s="29">
        <v>0</v>
      </c>
    </row>
    <row r="25" spans="1:2">
      <c r="A25" s="28" t="s">
        <v>335</v>
      </c>
      <c r="B25" s="29">
        <v>0</v>
      </c>
    </row>
    <row r="26" spans="1:2">
      <c r="A26" s="28" t="s">
        <v>320</v>
      </c>
      <c r="B26" s="29">
        <v>0</v>
      </c>
    </row>
    <row r="27" spans="1:2">
      <c r="A27" s="28" t="s">
        <v>308</v>
      </c>
      <c r="B27" s="29">
        <v>212.87838999999997</v>
      </c>
    </row>
    <row r="28" spans="1:2">
      <c r="A28" s="28" t="s">
        <v>304</v>
      </c>
      <c r="B28" s="29">
        <v>0</v>
      </c>
    </row>
    <row r="29" spans="1:2">
      <c r="A29" s="28" t="s">
        <v>336</v>
      </c>
      <c r="B29" s="29">
        <v>0</v>
      </c>
    </row>
    <row r="30" spans="1:2">
      <c r="A30" s="28" t="s">
        <v>208</v>
      </c>
      <c r="B30" s="29">
        <v>0</v>
      </c>
    </row>
    <row r="31" spans="1:2">
      <c r="A31" s="13" t="s">
        <v>337</v>
      </c>
      <c r="B31" s="29">
        <v>0</v>
      </c>
    </row>
    <row r="32" spans="1:2">
      <c r="A32" s="28" t="s">
        <v>173</v>
      </c>
      <c r="B32" s="29">
        <v>0</v>
      </c>
    </row>
    <row r="33" spans="1:2">
      <c r="A33" s="28" t="s">
        <v>259</v>
      </c>
      <c r="B33" s="29">
        <v>0</v>
      </c>
    </row>
    <row r="34" spans="1:2">
      <c r="A34" s="28" t="s">
        <v>262</v>
      </c>
      <c r="B34" s="29">
        <v>0</v>
      </c>
    </row>
    <row r="35" spans="1:2">
      <c r="A35" s="28" t="s">
        <v>282</v>
      </c>
      <c r="B35" s="29">
        <v>0</v>
      </c>
    </row>
    <row r="36" spans="1:2">
      <c r="A36" s="28" t="s">
        <v>182</v>
      </c>
      <c r="B36" s="29">
        <v>0</v>
      </c>
    </row>
    <row r="37" spans="1:2">
      <c r="A37" s="28" t="s">
        <v>313</v>
      </c>
      <c r="B37" s="29">
        <v>0</v>
      </c>
    </row>
    <row r="38" spans="1:2">
      <c r="A38" s="28" t="s">
        <v>184</v>
      </c>
      <c r="B38" s="29">
        <v>0</v>
      </c>
    </row>
    <row r="39" spans="1:2">
      <c r="A39" s="28" t="s">
        <v>318</v>
      </c>
      <c r="B39" s="29">
        <v>0</v>
      </c>
    </row>
    <row r="40" spans="1:2">
      <c r="A40" s="28" t="s">
        <v>314</v>
      </c>
      <c r="B40" s="29">
        <v>20.85645053</v>
      </c>
    </row>
    <row r="41" spans="1:2">
      <c r="A41" s="28" t="s">
        <v>156</v>
      </c>
      <c r="B41" s="29">
        <v>0</v>
      </c>
    </row>
    <row r="42" spans="1:2">
      <c r="A42" s="28" t="s">
        <v>324</v>
      </c>
      <c r="B42" s="29">
        <v>0</v>
      </c>
    </row>
    <row r="43" spans="1:2">
      <c r="A43" s="28" t="s">
        <v>303</v>
      </c>
      <c r="B43" s="29">
        <v>57.49388136999999</v>
      </c>
    </row>
    <row r="44" spans="1:2">
      <c r="A44" s="28" t="s">
        <v>263</v>
      </c>
      <c r="B44" s="29">
        <v>0</v>
      </c>
    </row>
    <row r="45" spans="1:2">
      <c r="A45" s="28" t="s">
        <v>341</v>
      </c>
      <c r="B45" s="29">
        <v>0</v>
      </c>
    </row>
    <row r="46" spans="1:2">
      <c r="A46" s="28" t="s">
        <v>242</v>
      </c>
      <c r="B46" s="29">
        <v>0</v>
      </c>
    </row>
    <row r="47" spans="1:2">
      <c r="A47" s="28" t="s">
        <v>63</v>
      </c>
      <c r="B47" s="29">
        <v>0</v>
      </c>
    </row>
    <row r="48" spans="1:2">
      <c r="A48" s="28" t="s">
        <v>188</v>
      </c>
      <c r="B48" s="29">
        <v>0</v>
      </c>
    </row>
    <row r="49" spans="1:2">
      <c r="A49" s="28" t="s">
        <v>203</v>
      </c>
      <c r="B49" s="29">
        <v>0</v>
      </c>
    </row>
    <row r="50" spans="1:2">
      <c r="A50" s="28" t="s">
        <v>26</v>
      </c>
      <c r="B50" s="29">
        <v>0</v>
      </c>
    </row>
    <row r="51" spans="1:2">
      <c r="A51" s="28" t="s">
        <v>244</v>
      </c>
      <c r="B51" s="29">
        <v>0</v>
      </c>
    </row>
    <row r="52" spans="1:2">
      <c r="A52" s="28" t="s">
        <v>227</v>
      </c>
      <c r="B52" s="29">
        <v>0</v>
      </c>
    </row>
    <row r="53" spans="1:2">
      <c r="A53" s="28" t="s">
        <v>185</v>
      </c>
      <c r="B53" s="29">
        <v>0</v>
      </c>
    </row>
    <row r="54" spans="1:2">
      <c r="A54" s="28" t="s">
        <v>206</v>
      </c>
      <c r="B54" s="29">
        <v>0</v>
      </c>
    </row>
    <row r="55" spans="1:2">
      <c r="A55" s="28" t="s">
        <v>219</v>
      </c>
      <c r="B55" s="29">
        <v>0</v>
      </c>
    </row>
    <row r="56" spans="1:2">
      <c r="A56" s="28" t="s">
        <v>34</v>
      </c>
      <c r="B56" s="29">
        <v>0</v>
      </c>
    </row>
    <row r="57" spans="1:2">
      <c r="A57" s="28" t="s">
        <v>196</v>
      </c>
      <c r="B57" s="29">
        <v>0</v>
      </c>
    </row>
    <row r="58" spans="1:2">
      <c r="A58" s="28" t="s">
        <v>59</v>
      </c>
      <c r="B58" s="29">
        <v>0.47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B58"/>
  <sheetViews>
    <sheetView rightToLeft="1" workbookViewId="0">
      <selection activeCell="B1" sqref="B1:B1048576"/>
    </sheetView>
  </sheetViews>
  <sheetFormatPr defaultRowHeight="14.5"/>
  <cols>
    <col min="1" max="1" width="14.453125" style="28" bestFit="1" customWidth="1"/>
    <col min="2" max="2" width="18.90625" style="29" bestFit="1" customWidth="1"/>
  </cols>
  <sheetData>
    <row r="1" spans="1:2" ht="15.5">
      <c r="A1" s="28" t="s">
        <v>301</v>
      </c>
      <c r="B1" s="30" t="s">
        <v>359</v>
      </c>
    </row>
    <row r="2" spans="1:2">
      <c r="A2" s="28" t="s">
        <v>179</v>
      </c>
      <c r="B2" s="29">
        <v>0</v>
      </c>
    </row>
    <row r="3" spans="1:2">
      <c r="A3" s="28" t="s">
        <v>260</v>
      </c>
      <c r="B3" s="29">
        <v>0</v>
      </c>
    </row>
    <row r="4" spans="1:2">
      <c r="A4" s="28" t="s">
        <v>330</v>
      </c>
      <c r="B4" s="29">
        <v>0</v>
      </c>
    </row>
    <row r="5" spans="1:2">
      <c r="A5" s="28" t="s">
        <v>331</v>
      </c>
      <c r="B5" s="29">
        <v>0</v>
      </c>
    </row>
    <row r="6" spans="1:2">
      <c r="A6" s="28" t="s">
        <v>302</v>
      </c>
      <c r="B6" s="29">
        <v>202.5</v>
      </c>
    </row>
    <row r="7" spans="1:2">
      <c r="A7" s="28" t="s">
        <v>172</v>
      </c>
      <c r="B7" s="29">
        <v>0</v>
      </c>
    </row>
    <row r="8" spans="1:2">
      <c r="A8" s="28" t="s">
        <v>70</v>
      </c>
      <c r="B8" s="29">
        <v>0</v>
      </c>
    </row>
    <row r="9" spans="1:2">
      <c r="A9" s="13" t="s">
        <v>343</v>
      </c>
      <c r="B9" s="29">
        <v>67.5</v>
      </c>
    </row>
    <row r="10" spans="1:2">
      <c r="A10" s="13" t="s">
        <v>316</v>
      </c>
      <c r="B10" s="29">
        <v>0</v>
      </c>
    </row>
    <row r="11" spans="1:2">
      <c r="A11" s="13" t="s">
        <v>267</v>
      </c>
      <c r="B11" s="29">
        <v>0</v>
      </c>
    </row>
    <row r="12" spans="1:2">
      <c r="A12" s="13" t="s">
        <v>333</v>
      </c>
      <c r="B12" s="29">
        <v>0</v>
      </c>
    </row>
    <row r="13" spans="1:2">
      <c r="A13" s="13" t="s">
        <v>251</v>
      </c>
      <c r="B13" s="29">
        <v>0</v>
      </c>
    </row>
    <row r="14" spans="1:2">
      <c r="A14" s="13" t="s">
        <v>216</v>
      </c>
      <c r="B14" s="29">
        <v>0</v>
      </c>
    </row>
    <row r="15" spans="1:2">
      <c r="A15" s="13" t="s">
        <v>143</v>
      </c>
      <c r="B15" s="29">
        <v>0</v>
      </c>
    </row>
    <row r="16" spans="1:2">
      <c r="A16" s="28" t="s">
        <v>309</v>
      </c>
      <c r="B16" s="29">
        <v>0</v>
      </c>
    </row>
    <row r="17" spans="1:2">
      <c r="A17" s="28" t="s">
        <v>334</v>
      </c>
      <c r="B17" s="29">
        <v>0</v>
      </c>
    </row>
    <row r="18" spans="1:2">
      <c r="A18" s="28" t="s">
        <v>305</v>
      </c>
      <c r="B18" s="29">
        <v>4200</v>
      </c>
    </row>
    <row r="19" spans="1:2">
      <c r="A19" s="28" t="s">
        <v>37</v>
      </c>
      <c r="B19" s="29">
        <v>0</v>
      </c>
    </row>
    <row r="20" spans="1:2">
      <c r="A20" s="28" t="s">
        <v>317</v>
      </c>
      <c r="B20" s="29">
        <v>0</v>
      </c>
    </row>
    <row r="21" spans="1:2">
      <c r="A21" s="28" t="s">
        <v>155</v>
      </c>
      <c r="B21" s="29">
        <v>0</v>
      </c>
    </row>
    <row r="22" spans="1:2">
      <c r="A22" s="13" t="s">
        <v>245</v>
      </c>
      <c r="B22" s="29">
        <v>0</v>
      </c>
    </row>
    <row r="23" spans="1:2">
      <c r="A23" s="28" t="s">
        <v>323</v>
      </c>
      <c r="B23" s="29">
        <v>0</v>
      </c>
    </row>
    <row r="24" spans="1:2">
      <c r="A24" s="28" t="s">
        <v>84</v>
      </c>
      <c r="B24" s="29">
        <v>0</v>
      </c>
    </row>
    <row r="25" spans="1:2">
      <c r="A25" s="28" t="s">
        <v>335</v>
      </c>
      <c r="B25" s="29">
        <v>0</v>
      </c>
    </row>
    <row r="26" spans="1:2">
      <c r="A26" s="28" t="s">
        <v>320</v>
      </c>
      <c r="B26" s="29">
        <v>0</v>
      </c>
    </row>
    <row r="27" spans="1:2">
      <c r="A27" s="28" t="s">
        <v>308</v>
      </c>
      <c r="B27" s="29">
        <v>840</v>
      </c>
    </row>
    <row r="28" spans="1:2">
      <c r="A28" s="28" t="s">
        <v>304</v>
      </c>
      <c r="B28" s="29">
        <v>4995</v>
      </c>
    </row>
    <row r="29" spans="1:2">
      <c r="A29" s="28" t="s">
        <v>336</v>
      </c>
      <c r="B29" s="29">
        <v>0</v>
      </c>
    </row>
    <row r="30" spans="1:2">
      <c r="A30" s="28" t="s">
        <v>208</v>
      </c>
      <c r="B30" s="29">
        <v>0</v>
      </c>
    </row>
    <row r="31" spans="1:2">
      <c r="A31" s="13" t="s">
        <v>337</v>
      </c>
      <c r="B31" s="29">
        <v>0</v>
      </c>
    </row>
    <row r="32" spans="1:2">
      <c r="A32" s="28" t="s">
        <v>173</v>
      </c>
      <c r="B32" s="29">
        <v>0</v>
      </c>
    </row>
    <row r="33" spans="1:2">
      <c r="A33" s="28" t="s">
        <v>259</v>
      </c>
      <c r="B33" s="29">
        <v>0</v>
      </c>
    </row>
    <row r="34" spans="1:2">
      <c r="A34" s="28" t="s">
        <v>262</v>
      </c>
      <c r="B34" s="29">
        <v>0</v>
      </c>
    </row>
    <row r="35" spans="1:2">
      <c r="A35" s="28" t="s">
        <v>282</v>
      </c>
      <c r="B35" s="29">
        <v>0</v>
      </c>
    </row>
    <row r="36" spans="1:2">
      <c r="A36" s="28" t="s">
        <v>182</v>
      </c>
      <c r="B36" s="29">
        <v>0</v>
      </c>
    </row>
    <row r="37" spans="1:2">
      <c r="A37" s="28" t="s">
        <v>313</v>
      </c>
      <c r="B37" s="29">
        <v>0</v>
      </c>
    </row>
    <row r="38" spans="1:2">
      <c r="A38" s="28" t="s">
        <v>184</v>
      </c>
      <c r="B38" s="29">
        <v>0</v>
      </c>
    </row>
    <row r="39" spans="1:2">
      <c r="A39" s="28" t="s">
        <v>318</v>
      </c>
      <c r="B39" s="29">
        <v>0</v>
      </c>
    </row>
    <row r="40" spans="1:2">
      <c r="A40" s="28" t="s">
        <v>314</v>
      </c>
      <c r="B40" s="29">
        <v>4312.5</v>
      </c>
    </row>
    <row r="41" spans="1:2">
      <c r="A41" s="28" t="s">
        <v>156</v>
      </c>
      <c r="B41" s="29">
        <v>0</v>
      </c>
    </row>
    <row r="42" spans="1:2">
      <c r="A42" s="28" t="s">
        <v>324</v>
      </c>
      <c r="B42" s="29">
        <v>0</v>
      </c>
    </row>
    <row r="43" spans="1:2">
      <c r="A43" s="28" t="s">
        <v>303</v>
      </c>
      <c r="B43" s="29">
        <v>10635</v>
      </c>
    </row>
    <row r="44" spans="1:2">
      <c r="A44" s="28" t="s">
        <v>263</v>
      </c>
      <c r="B44" s="29">
        <v>0</v>
      </c>
    </row>
    <row r="45" spans="1:2">
      <c r="A45" s="28" t="s">
        <v>341</v>
      </c>
      <c r="B45" s="29">
        <v>0</v>
      </c>
    </row>
    <row r="46" spans="1:2">
      <c r="A46" s="28" t="s">
        <v>242</v>
      </c>
      <c r="B46" s="29">
        <v>0</v>
      </c>
    </row>
    <row r="47" spans="1:2">
      <c r="A47" s="28" t="s">
        <v>63</v>
      </c>
      <c r="B47" s="29">
        <v>0</v>
      </c>
    </row>
    <row r="48" spans="1:2">
      <c r="A48" s="28" t="s">
        <v>188</v>
      </c>
      <c r="B48" s="29">
        <v>0</v>
      </c>
    </row>
    <row r="49" spans="1:2">
      <c r="A49" s="28" t="s">
        <v>203</v>
      </c>
      <c r="B49" s="29">
        <v>0</v>
      </c>
    </row>
    <row r="50" spans="1:2">
      <c r="A50" s="28" t="s">
        <v>26</v>
      </c>
      <c r="B50" s="29">
        <v>0</v>
      </c>
    </row>
    <row r="51" spans="1:2">
      <c r="A51" s="28" t="s">
        <v>244</v>
      </c>
      <c r="B51" s="29">
        <v>315</v>
      </c>
    </row>
    <row r="52" spans="1:2">
      <c r="A52" s="28" t="s">
        <v>227</v>
      </c>
      <c r="B52" s="29">
        <v>0</v>
      </c>
    </row>
    <row r="53" spans="1:2">
      <c r="A53" s="28" t="s">
        <v>185</v>
      </c>
      <c r="B53" s="29">
        <v>0</v>
      </c>
    </row>
    <row r="54" spans="1:2">
      <c r="A54" s="28" t="s">
        <v>206</v>
      </c>
      <c r="B54" s="29">
        <v>0</v>
      </c>
    </row>
    <row r="55" spans="1:2">
      <c r="A55" s="28" t="s">
        <v>219</v>
      </c>
      <c r="B55" s="29">
        <v>0</v>
      </c>
    </row>
    <row r="56" spans="1:2">
      <c r="A56" s="28" t="s">
        <v>34</v>
      </c>
      <c r="B56" s="29">
        <v>0</v>
      </c>
    </row>
    <row r="57" spans="1:2">
      <c r="A57" s="28" t="s">
        <v>196</v>
      </c>
      <c r="B57" s="29">
        <v>0</v>
      </c>
    </row>
    <row r="58" spans="1:2">
      <c r="A58" s="28" t="s">
        <v>59</v>
      </c>
      <c r="B58" s="29">
        <v>0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B58"/>
  <sheetViews>
    <sheetView rightToLeft="1" workbookViewId="0">
      <selection activeCell="B2" sqref="B2"/>
    </sheetView>
  </sheetViews>
  <sheetFormatPr defaultRowHeight="14.5"/>
  <cols>
    <col min="1" max="1" width="14.453125" style="28" bestFit="1" customWidth="1"/>
    <col min="2" max="2" width="17.90625" style="29" bestFit="1" customWidth="1"/>
  </cols>
  <sheetData>
    <row r="1" spans="1:2" ht="15.5">
      <c r="A1" s="28" t="s">
        <v>301</v>
      </c>
      <c r="B1" s="30" t="s">
        <v>372</v>
      </c>
    </row>
    <row r="2" spans="1:2">
      <c r="A2" s="28" t="s">
        <v>179</v>
      </c>
      <c r="B2" s="29">
        <v>0</v>
      </c>
    </row>
    <row r="3" spans="1:2">
      <c r="A3" s="28" t="s">
        <v>260</v>
      </c>
      <c r="B3" s="29">
        <v>0</v>
      </c>
    </row>
    <row r="4" spans="1:2">
      <c r="A4" s="28" t="s">
        <v>330</v>
      </c>
      <c r="B4" s="29">
        <v>0</v>
      </c>
    </row>
    <row r="5" spans="1:2">
      <c r="A5" s="28" t="s">
        <v>331</v>
      </c>
      <c r="B5" s="29">
        <v>0</v>
      </c>
    </row>
    <row r="6" spans="1:2">
      <c r="A6" s="28" t="s">
        <v>302</v>
      </c>
      <c r="B6" s="29">
        <v>0</v>
      </c>
    </row>
    <row r="7" spans="1:2">
      <c r="A7" s="28" t="s">
        <v>172</v>
      </c>
      <c r="B7" s="29">
        <v>0</v>
      </c>
    </row>
    <row r="8" spans="1:2">
      <c r="A8" s="28" t="s">
        <v>70</v>
      </c>
      <c r="B8" s="29">
        <v>0</v>
      </c>
    </row>
    <row r="9" spans="1:2">
      <c r="A9" s="13" t="s">
        <v>343</v>
      </c>
      <c r="B9" s="29">
        <v>0</v>
      </c>
    </row>
    <row r="10" spans="1:2">
      <c r="A10" s="13" t="s">
        <v>316</v>
      </c>
      <c r="B10" s="29">
        <v>0</v>
      </c>
    </row>
    <row r="11" spans="1:2">
      <c r="A11" s="13" t="s">
        <v>267</v>
      </c>
      <c r="B11" s="29">
        <v>0</v>
      </c>
    </row>
    <row r="12" spans="1:2">
      <c r="A12" s="13" t="s">
        <v>333</v>
      </c>
      <c r="B12" s="29">
        <v>0</v>
      </c>
    </row>
    <row r="13" spans="1:2">
      <c r="A13" s="13" t="s">
        <v>251</v>
      </c>
      <c r="B13" s="29">
        <v>0</v>
      </c>
    </row>
    <row r="14" spans="1:2">
      <c r="A14" s="13" t="s">
        <v>216</v>
      </c>
      <c r="B14" s="29">
        <v>0</v>
      </c>
    </row>
    <row r="15" spans="1:2">
      <c r="A15" s="13" t="s">
        <v>143</v>
      </c>
      <c r="B15" s="29">
        <v>0</v>
      </c>
    </row>
    <row r="16" spans="1:2">
      <c r="A16" s="28" t="s">
        <v>309</v>
      </c>
      <c r="B16" s="29">
        <v>0</v>
      </c>
    </row>
    <row r="17" spans="1:2">
      <c r="A17" s="28" t="s">
        <v>334</v>
      </c>
      <c r="B17" s="29">
        <v>0</v>
      </c>
    </row>
    <row r="18" spans="1:2">
      <c r="A18" s="28" t="s">
        <v>305</v>
      </c>
      <c r="B18" s="29">
        <v>45222.547384615464</v>
      </c>
    </row>
    <row r="19" spans="1:2">
      <c r="A19" s="28" t="s">
        <v>37</v>
      </c>
      <c r="B19" s="29">
        <v>0</v>
      </c>
    </row>
    <row r="20" spans="1:2">
      <c r="A20" s="28" t="s">
        <v>317</v>
      </c>
      <c r="B20" s="29">
        <v>0</v>
      </c>
    </row>
    <row r="21" spans="1:2">
      <c r="A21" s="28" t="s">
        <v>155</v>
      </c>
      <c r="B21" s="29">
        <v>0</v>
      </c>
    </row>
    <row r="22" spans="1:2">
      <c r="A22" s="13" t="s">
        <v>245</v>
      </c>
      <c r="B22" s="29">
        <v>0</v>
      </c>
    </row>
    <row r="23" spans="1:2">
      <c r="A23" s="28" t="s">
        <v>323</v>
      </c>
      <c r="B23" s="29">
        <v>0</v>
      </c>
    </row>
    <row r="24" spans="1:2">
      <c r="A24" s="28" t="s">
        <v>84</v>
      </c>
      <c r="B24" s="29">
        <v>0</v>
      </c>
    </row>
    <row r="25" spans="1:2">
      <c r="A25" s="28" t="s">
        <v>335</v>
      </c>
      <c r="B25" s="29">
        <v>0</v>
      </c>
    </row>
    <row r="26" spans="1:2">
      <c r="A26" s="28" t="s">
        <v>320</v>
      </c>
      <c r="B26" s="29">
        <v>0</v>
      </c>
    </row>
    <row r="27" spans="1:2">
      <c r="A27" s="28" t="s">
        <v>308</v>
      </c>
      <c r="B27" s="29">
        <v>55312.910461538559</v>
      </c>
    </row>
    <row r="28" spans="1:2">
      <c r="A28" s="28" t="s">
        <v>304</v>
      </c>
      <c r="B28" s="29">
        <v>26829.230000000047</v>
      </c>
    </row>
    <row r="29" spans="1:2">
      <c r="A29" s="28" t="s">
        <v>336</v>
      </c>
      <c r="B29" s="29">
        <v>0</v>
      </c>
    </row>
    <row r="30" spans="1:2">
      <c r="A30" s="28" t="s">
        <v>208</v>
      </c>
      <c r="B30" s="29">
        <v>0</v>
      </c>
    </row>
    <row r="31" spans="1:2">
      <c r="A31" s="13" t="s">
        <v>337</v>
      </c>
      <c r="B31" s="29">
        <v>0</v>
      </c>
    </row>
    <row r="32" spans="1:2">
      <c r="A32" s="28" t="s">
        <v>173</v>
      </c>
      <c r="B32" s="29">
        <v>0</v>
      </c>
    </row>
    <row r="33" spans="1:2">
      <c r="A33" s="28" t="s">
        <v>259</v>
      </c>
      <c r="B33" s="29">
        <v>0</v>
      </c>
    </row>
    <row r="34" spans="1:2">
      <c r="A34" s="28" t="s">
        <v>262</v>
      </c>
      <c r="B34" s="29">
        <v>0</v>
      </c>
    </row>
    <row r="35" spans="1:2">
      <c r="A35" s="28" t="s">
        <v>282</v>
      </c>
      <c r="B35" s="29">
        <v>0</v>
      </c>
    </row>
    <row r="36" spans="1:2">
      <c r="A36" s="28" t="s">
        <v>182</v>
      </c>
      <c r="B36" s="29">
        <v>0</v>
      </c>
    </row>
    <row r="37" spans="1:2">
      <c r="A37" s="28" t="s">
        <v>313</v>
      </c>
      <c r="B37" s="29">
        <v>13805.328615384638</v>
      </c>
    </row>
    <row r="38" spans="1:2">
      <c r="A38" s="28" t="s">
        <v>184</v>
      </c>
      <c r="B38" s="29">
        <v>0</v>
      </c>
    </row>
    <row r="39" spans="1:2">
      <c r="A39" s="28" t="s">
        <v>318</v>
      </c>
      <c r="B39" s="29">
        <v>0</v>
      </c>
    </row>
    <row r="40" spans="1:2">
      <c r="A40" s="28" t="s">
        <v>314</v>
      </c>
      <c r="B40" s="29">
        <v>99215.983230769416</v>
      </c>
    </row>
    <row r="41" spans="1:2">
      <c r="A41" s="28" t="s">
        <v>156</v>
      </c>
      <c r="B41" s="29">
        <v>0</v>
      </c>
    </row>
    <row r="42" spans="1:2">
      <c r="A42" s="28" t="s">
        <v>324</v>
      </c>
      <c r="B42" s="29">
        <v>0</v>
      </c>
    </row>
    <row r="43" spans="1:2">
      <c r="A43" s="28" t="s">
        <v>303</v>
      </c>
      <c r="B43" s="29">
        <v>187667.62661538494</v>
      </c>
    </row>
    <row r="44" spans="1:2">
      <c r="A44" s="28" t="s">
        <v>263</v>
      </c>
      <c r="B44" s="29">
        <v>0</v>
      </c>
    </row>
    <row r="45" spans="1:2">
      <c r="A45" s="28" t="s">
        <v>341</v>
      </c>
      <c r="B45" s="29">
        <v>0</v>
      </c>
    </row>
    <row r="46" spans="1:2">
      <c r="A46" s="28" t="s">
        <v>242</v>
      </c>
      <c r="B46" s="29">
        <v>0</v>
      </c>
    </row>
    <row r="47" spans="1:2">
      <c r="A47" s="28" t="s">
        <v>63</v>
      </c>
      <c r="B47" s="29">
        <v>0</v>
      </c>
    </row>
    <row r="48" spans="1:2">
      <c r="A48" s="28" t="s">
        <v>188</v>
      </c>
      <c r="B48" s="29">
        <v>0</v>
      </c>
    </row>
    <row r="49" spans="1:2">
      <c r="A49" s="28" t="s">
        <v>203</v>
      </c>
      <c r="B49" s="29">
        <v>0</v>
      </c>
    </row>
    <row r="50" spans="1:2">
      <c r="A50" s="28" t="s">
        <v>26</v>
      </c>
      <c r="B50" s="29">
        <v>0</v>
      </c>
    </row>
    <row r="51" spans="1:2">
      <c r="A51" s="28" t="s">
        <v>244</v>
      </c>
      <c r="B51" s="29">
        <v>0</v>
      </c>
    </row>
    <row r="52" spans="1:2">
      <c r="A52" s="28" t="s">
        <v>227</v>
      </c>
      <c r="B52" s="29">
        <v>0</v>
      </c>
    </row>
    <row r="53" spans="1:2">
      <c r="A53" s="28" t="s">
        <v>185</v>
      </c>
      <c r="B53" s="29">
        <v>0</v>
      </c>
    </row>
    <row r="54" spans="1:2">
      <c r="A54" s="28" t="s">
        <v>206</v>
      </c>
      <c r="B54" s="29">
        <v>0</v>
      </c>
    </row>
    <row r="55" spans="1:2">
      <c r="A55" s="28" t="s">
        <v>219</v>
      </c>
      <c r="B55" s="29">
        <v>0</v>
      </c>
    </row>
    <row r="56" spans="1:2">
      <c r="A56" s="28" t="s">
        <v>34</v>
      </c>
      <c r="B56" s="29">
        <v>0</v>
      </c>
    </row>
    <row r="57" spans="1:2">
      <c r="A57" s="28" t="s">
        <v>196</v>
      </c>
      <c r="B57" s="29">
        <v>0</v>
      </c>
    </row>
    <row r="58" spans="1:2">
      <c r="A58" s="28" t="s">
        <v>59</v>
      </c>
      <c r="B58" s="29">
        <v>0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B58"/>
  <sheetViews>
    <sheetView rightToLeft="1" workbookViewId="0">
      <selection activeCell="B2" sqref="B2"/>
    </sheetView>
  </sheetViews>
  <sheetFormatPr defaultRowHeight="14.5"/>
  <cols>
    <col min="1" max="1" width="14.453125" style="28" bestFit="1" customWidth="1"/>
    <col min="2" max="2" width="6.08984375" style="29" customWidth="1"/>
  </cols>
  <sheetData>
    <row r="1" spans="1:2" ht="15.5">
      <c r="A1" s="28" t="s">
        <v>301</v>
      </c>
      <c r="B1" s="31" t="s">
        <v>371</v>
      </c>
    </row>
    <row r="2" spans="1:2">
      <c r="A2" s="28" t="s">
        <v>179</v>
      </c>
      <c r="B2" s="29">
        <v>1.4589000000000001</v>
      </c>
    </row>
    <row r="3" spans="1:2">
      <c r="A3" s="28" t="s">
        <v>260</v>
      </c>
      <c r="B3" s="29">
        <v>0</v>
      </c>
    </row>
    <row r="4" spans="1:2">
      <c r="A4" s="28" t="s">
        <v>330</v>
      </c>
      <c r="B4" s="29">
        <v>1077.1545000000001</v>
      </c>
    </row>
    <row r="5" spans="1:2">
      <c r="A5" s="28" t="s">
        <v>331</v>
      </c>
      <c r="B5" s="29">
        <v>5.3493000000000004</v>
      </c>
    </row>
    <row r="6" spans="1:2">
      <c r="A6" s="28" t="s">
        <v>302</v>
      </c>
      <c r="B6" s="29">
        <v>1053.3258000000001</v>
      </c>
    </row>
    <row r="7" spans="1:2">
      <c r="A7" s="28" t="s">
        <v>172</v>
      </c>
      <c r="B7" s="29">
        <v>0</v>
      </c>
    </row>
    <row r="8" spans="1:2">
      <c r="A8" s="28" t="s">
        <v>70</v>
      </c>
      <c r="B8" s="29">
        <v>1514.8244999999999</v>
      </c>
    </row>
    <row r="9" spans="1:2">
      <c r="A9" s="13" t="s">
        <v>343</v>
      </c>
      <c r="B9" s="29">
        <v>281.5677</v>
      </c>
    </row>
    <row r="10" spans="1:2">
      <c r="A10" s="13" t="s">
        <v>316</v>
      </c>
      <c r="B10" s="29">
        <v>3.4041000000000001</v>
      </c>
    </row>
    <row r="11" spans="1:2">
      <c r="A11" s="13" t="s">
        <v>267</v>
      </c>
      <c r="B11" s="29">
        <v>722.15549999999996</v>
      </c>
    </row>
    <row r="12" spans="1:2">
      <c r="A12" s="13" t="s">
        <v>333</v>
      </c>
      <c r="B12" s="29">
        <v>78.294300000000007</v>
      </c>
    </row>
    <row r="13" spans="1:2">
      <c r="A13" s="13" t="s">
        <v>251</v>
      </c>
      <c r="B13" s="29">
        <v>65.164200000000008</v>
      </c>
    </row>
    <row r="14" spans="1:2">
      <c r="A14" s="13" t="s">
        <v>216</v>
      </c>
      <c r="B14" s="29">
        <v>0</v>
      </c>
    </row>
    <row r="15" spans="1:2">
      <c r="A15" s="13" t="s">
        <v>143</v>
      </c>
      <c r="B15" s="29">
        <v>0</v>
      </c>
    </row>
    <row r="16" spans="1:2">
      <c r="A16" s="28" t="s">
        <v>309</v>
      </c>
      <c r="B16" s="29">
        <v>0</v>
      </c>
    </row>
    <row r="17" spans="1:2">
      <c r="A17" s="28" t="s">
        <v>334</v>
      </c>
      <c r="B17" s="29">
        <v>831.08670000000006</v>
      </c>
    </row>
    <row r="18" spans="1:2">
      <c r="A18" s="28" t="s">
        <v>305</v>
      </c>
      <c r="B18" s="29">
        <v>1274.106</v>
      </c>
    </row>
    <row r="19" spans="1:2">
      <c r="A19" s="28" t="s">
        <v>37</v>
      </c>
      <c r="B19" s="29">
        <v>155.12970000000001</v>
      </c>
    </row>
    <row r="20" spans="1:2">
      <c r="A20" s="28" t="s">
        <v>317</v>
      </c>
      <c r="B20" s="29">
        <v>20.424600000000002</v>
      </c>
    </row>
    <row r="21" spans="1:2">
      <c r="A21" s="28" t="s">
        <v>155</v>
      </c>
      <c r="B21" s="29">
        <v>118.1709</v>
      </c>
    </row>
    <row r="22" spans="1:2">
      <c r="A22" s="13" t="s">
        <v>245</v>
      </c>
      <c r="B22" s="29">
        <v>190.14330000000001</v>
      </c>
    </row>
    <row r="23" spans="1:2">
      <c r="A23" s="28" t="s">
        <v>323</v>
      </c>
      <c r="B23" s="29">
        <v>0</v>
      </c>
    </row>
    <row r="24" spans="1:2">
      <c r="A24" s="28" t="s">
        <v>84</v>
      </c>
      <c r="B24" s="29">
        <v>423.08100000000002</v>
      </c>
    </row>
    <row r="25" spans="1:2">
      <c r="A25" s="28" t="s">
        <v>335</v>
      </c>
      <c r="B25" s="29">
        <v>7.2945000000000002</v>
      </c>
    </row>
    <row r="26" spans="1:2">
      <c r="A26" s="28" t="s">
        <v>320</v>
      </c>
      <c r="B26" s="29">
        <v>0</v>
      </c>
    </row>
    <row r="27" spans="1:2">
      <c r="A27" s="28" t="s">
        <v>308</v>
      </c>
      <c r="B27" s="29">
        <v>928.34670000000017</v>
      </c>
    </row>
    <row r="28" spans="1:2">
      <c r="A28" s="28" t="s">
        <v>304</v>
      </c>
      <c r="B28" s="29">
        <v>1368.9344999999998</v>
      </c>
    </row>
    <row r="29" spans="1:2">
      <c r="A29" s="28" t="s">
        <v>336</v>
      </c>
      <c r="B29" s="29">
        <v>1634.9406000000001</v>
      </c>
    </row>
    <row r="30" spans="1:2">
      <c r="A30" s="28" t="s">
        <v>208</v>
      </c>
      <c r="B30" s="29">
        <v>727.50480000000005</v>
      </c>
    </row>
    <row r="31" spans="1:2">
      <c r="A31" s="13" t="s">
        <v>337</v>
      </c>
      <c r="B31" s="29">
        <v>1.4589000000000001</v>
      </c>
    </row>
    <row r="32" spans="1:2">
      <c r="A32" s="28" t="s">
        <v>173</v>
      </c>
      <c r="B32" s="29">
        <v>11.184900000000001</v>
      </c>
    </row>
    <row r="33" spans="1:2">
      <c r="A33" s="28" t="s">
        <v>259</v>
      </c>
      <c r="B33" s="29">
        <v>128.38320000000002</v>
      </c>
    </row>
    <row r="34" spans="1:2">
      <c r="A34" s="28" t="s">
        <v>262</v>
      </c>
      <c r="B34" s="29">
        <v>1507.53</v>
      </c>
    </row>
    <row r="35" spans="1:2">
      <c r="A35" s="28" t="s">
        <v>282</v>
      </c>
      <c r="B35" s="29">
        <v>1337.325</v>
      </c>
    </row>
    <row r="36" spans="1:2">
      <c r="A36" s="28" t="s">
        <v>182</v>
      </c>
      <c r="B36" s="29">
        <v>0</v>
      </c>
    </row>
    <row r="37" spans="1:2">
      <c r="A37" s="28" t="s">
        <v>313</v>
      </c>
      <c r="B37" s="29">
        <v>1535.7354</v>
      </c>
    </row>
    <row r="38" spans="1:2">
      <c r="A38" s="28" t="s">
        <v>184</v>
      </c>
      <c r="B38" s="29">
        <v>0</v>
      </c>
    </row>
    <row r="39" spans="1:2">
      <c r="A39" s="28" t="s">
        <v>318</v>
      </c>
      <c r="B39" s="29">
        <v>0</v>
      </c>
    </row>
    <row r="40" spans="1:2">
      <c r="A40" s="28" t="s">
        <v>314</v>
      </c>
      <c r="B40" s="29">
        <v>254.82120000000003</v>
      </c>
    </row>
    <row r="41" spans="1:2">
      <c r="A41" s="28" t="s">
        <v>156</v>
      </c>
      <c r="B41" s="29">
        <v>92.883300000000006</v>
      </c>
    </row>
    <row r="42" spans="1:2">
      <c r="A42" s="28" t="s">
        <v>324</v>
      </c>
      <c r="B42" s="29">
        <v>0</v>
      </c>
    </row>
    <row r="43" spans="1:2">
      <c r="A43" s="28" t="s">
        <v>303</v>
      </c>
      <c r="B43" s="29">
        <v>562.64910000000009</v>
      </c>
    </row>
    <row r="44" spans="1:2">
      <c r="A44" s="28" t="s">
        <v>263</v>
      </c>
      <c r="B44" s="29">
        <v>17.993100000000002</v>
      </c>
    </row>
    <row r="45" spans="1:2">
      <c r="A45" s="28" t="s">
        <v>341</v>
      </c>
      <c r="B45" s="29">
        <v>519.85469999999998</v>
      </c>
    </row>
    <row r="46" spans="1:2">
      <c r="A46" s="28" t="s">
        <v>242</v>
      </c>
      <c r="B46" s="29">
        <v>314.6361</v>
      </c>
    </row>
    <row r="47" spans="1:2">
      <c r="A47" s="28" t="s">
        <v>63</v>
      </c>
      <c r="B47" s="29">
        <v>14.1027</v>
      </c>
    </row>
    <row r="48" spans="1:2">
      <c r="A48" s="28" t="s">
        <v>188</v>
      </c>
      <c r="B48" s="29">
        <v>0.48630000000000001</v>
      </c>
    </row>
    <row r="49" spans="1:2">
      <c r="A49" s="28" t="s">
        <v>203</v>
      </c>
      <c r="B49" s="29">
        <v>11.184900000000001</v>
      </c>
    </row>
    <row r="50" spans="1:2">
      <c r="A50" s="28" t="s">
        <v>26</v>
      </c>
      <c r="B50" s="29">
        <v>0.48630000000000001</v>
      </c>
    </row>
    <row r="51" spans="1:2">
      <c r="A51" s="28" t="s">
        <v>244</v>
      </c>
      <c r="B51" s="29">
        <v>935.64120000000003</v>
      </c>
    </row>
    <row r="52" spans="1:2">
      <c r="A52" s="28" t="s">
        <v>227</v>
      </c>
      <c r="B52" s="29">
        <v>0</v>
      </c>
    </row>
    <row r="53" spans="1:2">
      <c r="A53" s="28" t="s">
        <v>185</v>
      </c>
      <c r="B53" s="29">
        <v>0</v>
      </c>
    </row>
    <row r="54" spans="1:2">
      <c r="A54" s="28" t="s">
        <v>206</v>
      </c>
      <c r="B54" s="29">
        <v>1.9452</v>
      </c>
    </row>
    <row r="55" spans="1:2">
      <c r="A55" s="28" t="s">
        <v>219</v>
      </c>
      <c r="B55" s="29">
        <v>15.0753</v>
      </c>
    </row>
    <row r="56" spans="1:2">
      <c r="A56" s="28" t="s">
        <v>34</v>
      </c>
      <c r="B56" s="29">
        <v>13.616400000000001</v>
      </c>
    </row>
    <row r="57" spans="1:2">
      <c r="A57" s="28" t="s">
        <v>196</v>
      </c>
      <c r="B57" s="29">
        <v>0</v>
      </c>
    </row>
    <row r="58" spans="1:2">
      <c r="A58" s="28" t="s">
        <v>59</v>
      </c>
      <c r="B58" s="29">
        <v>16.047900000000002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B60"/>
  <sheetViews>
    <sheetView rightToLeft="1" workbookViewId="0">
      <selection activeCell="B21" sqref="B21"/>
    </sheetView>
  </sheetViews>
  <sheetFormatPr defaultRowHeight="14.5"/>
  <cols>
    <col min="1" max="1" width="14.453125" style="28" bestFit="1" customWidth="1"/>
    <col min="2" max="2" width="12" style="29" bestFit="1" customWidth="1"/>
  </cols>
  <sheetData>
    <row r="1" spans="1:2" ht="15.5">
      <c r="A1" s="28" t="s">
        <v>301</v>
      </c>
      <c r="B1" s="31" t="s">
        <v>370</v>
      </c>
    </row>
    <row r="2" spans="1:2">
      <c r="A2" s="28" t="s">
        <v>179</v>
      </c>
      <c r="B2" s="29">
        <v>6761.8622448979586</v>
      </c>
    </row>
    <row r="3" spans="1:2">
      <c r="A3" s="28" t="s">
        <v>260</v>
      </c>
      <c r="B3" s="29">
        <v>0</v>
      </c>
    </row>
    <row r="4" spans="1:2">
      <c r="A4" s="28" t="s">
        <v>330</v>
      </c>
      <c r="B4" s="29">
        <v>0</v>
      </c>
    </row>
    <row r="5" spans="1:2">
      <c r="A5" s="28" t="s">
        <v>331</v>
      </c>
      <c r="B5" s="29">
        <v>0</v>
      </c>
    </row>
    <row r="6" spans="1:2">
      <c r="A6" s="28" t="s">
        <v>302</v>
      </c>
      <c r="B6" s="29">
        <v>27233.801315789475</v>
      </c>
    </row>
    <row r="7" spans="1:2">
      <c r="A7" s="28" t="s">
        <v>172</v>
      </c>
      <c r="B7" s="29">
        <v>0</v>
      </c>
    </row>
    <row r="8" spans="1:2">
      <c r="A8" s="28" t="s">
        <v>70</v>
      </c>
      <c r="B8" s="29">
        <v>526.21793684210525</v>
      </c>
    </row>
    <row r="9" spans="1:2">
      <c r="A9" s="13" t="s">
        <v>343</v>
      </c>
      <c r="B9" s="29">
        <v>328.5356210526316</v>
      </c>
    </row>
    <row r="10" spans="1:2">
      <c r="A10" s="13" t="s">
        <v>316</v>
      </c>
      <c r="B10" s="29">
        <v>0</v>
      </c>
    </row>
    <row r="11" spans="1:2">
      <c r="A11" s="13" t="s">
        <v>267</v>
      </c>
      <c r="B11" s="29">
        <v>0</v>
      </c>
    </row>
    <row r="12" spans="1:2">
      <c r="A12" s="13" t="s">
        <v>333</v>
      </c>
      <c r="B12" s="29">
        <v>0</v>
      </c>
    </row>
    <row r="13" spans="1:2">
      <c r="A13" s="13" t="s">
        <v>251</v>
      </c>
      <c r="B13" s="29">
        <v>0</v>
      </c>
    </row>
    <row r="14" spans="1:2">
      <c r="A14" s="13" t="s">
        <v>216</v>
      </c>
      <c r="B14" s="29">
        <v>0</v>
      </c>
    </row>
    <row r="15" spans="1:2">
      <c r="A15" s="13" t="s">
        <v>143</v>
      </c>
      <c r="B15" s="29">
        <v>0</v>
      </c>
    </row>
    <row r="16" spans="1:2">
      <c r="A16" s="28" t="s">
        <v>309</v>
      </c>
      <c r="B16" s="29">
        <v>0</v>
      </c>
    </row>
    <row r="17" spans="1:2">
      <c r="A17" s="28" t="s">
        <v>334</v>
      </c>
      <c r="B17" s="29">
        <v>0</v>
      </c>
    </row>
    <row r="18" spans="1:2">
      <c r="A18" s="28" t="s">
        <v>305</v>
      </c>
      <c r="B18" s="29">
        <v>12390.411544575723</v>
      </c>
    </row>
    <row r="19" spans="1:2">
      <c r="A19" s="28" t="s">
        <v>37</v>
      </c>
      <c r="B19" s="29">
        <v>10075.307963909774</v>
      </c>
    </row>
    <row r="20" spans="1:2">
      <c r="A20" s="28" t="s">
        <v>317</v>
      </c>
      <c r="B20" s="29">
        <v>0</v>
      </c>
    </row>
    <row r="21" spans="1:2">
      <c r="A21" s="28" t="s">
        <v>155</v>
      </c>
      <c r="B21" s="29">
        <v>0</v>
      </c>
    </row>
    <row r="22" spans="1:2">
      <c r="A22" s="13" t="s">
        <v>245</v>
      </c>
      <c r="B22" s="29">
        <v>0</v>
      </c>
    </row>
    <row r="23" spans="1:2">
      <c r="A23" s="28" t="s">
        <v>323</v>
      </c>
      <c r="B23" s="29">
        <v>0</v>
      </c>
    </row>
    <row r="24" spans="1:2">
      <c r="A24" s="28" t="s">
        <v>84</v>
      </c>
      <c r="B24" s="29">
        <v>1329.1242277121373</v>
      </c>
    </row>
    <row r="25" spans="1:2">
      <c r="A25" s="28" t="s">
        <v>335</v>
      </c>
      <c r="B25" s="29">
        <v>0</v>
      </c>
    </row>
    <row r="26" spans="1:2">
      <c r="A26" s="28" t="s">
        <v>320</v>
      </c>
      <c r="B26" s="29">
        <v>0</v>
      </c>
    </row>
    <row r="27" spans="1:2">
      <c r="A27" s="28" t="s">
        <v>308</v>
      </c>
      <c r="B27" s="29">
        <v>23748.851055639094</v>
      </c>
    </row>
    <row r="28" spans="1:2">
      <c r="A28" s="28" t="s">
        <v>304</v>
      </c>
      <c r="B28" s="29">
        <v>4061.9701997851771</v>
      </c>
    </row>
    <row r="29" spans="1:2">
      <c r="A29" s="28" t="s">
        <v>336</v>
      </c>
      <c r="B29" s="29">
        <v>0</v>
      </c>
    </row>
    <row r="30" spans="1:2">
      <c r="A30" s="28" t="s">
        <v>208</v>
      </c>
      <c r="B30" s="29">
        <v>0</v>
      </c>
    </row>
    <row r="31" spans="1:2">
      <c r="A31" s="13" t="s">
        <v>337</v>
      </c>
      <c r="B31" s="29">
        <v>0</v>
      </c>
    </row>
    <row r="32" spans="1:2">
      <c r="A32" s="28" t="s">
        <v>173</v>
      </c>
      <c r="B32" s="29">
        <v>0</v>
      </c>
    </row>
    <row r="33" spans="1:2">
      <c r="A33" s="28" t="s">
        <v>259</v>
      </c>
      <c r="B33" s="29">
        <v>0</v>
      </c>
    </row>
    <row r="34" spans="1:2">
      <c r="A34" s="28" t="s">
        <v>262</v>
      </c>
      <c r="B34" s="29">
        <v>0</v>
      </c>
    </row>
    <row r="35" spans="1:2">
      <c r="A35" s="28" t="s">
        <v>282</v>
      </c>
      <c r="B35" s="29">
        <v>0</v>
      </c>
    </row>
    <row r="36" spans="1:2">
      <c r="A36" s="28" t="s">
        <v>182</v>
      </c>
      <c r="B36" s="29">
        <v>0</v>
      </c>
    </row>
    <row r="37" spans="1:2">
      <c r="A37" s="28" t="s">
        <v>313</v>
      </c>
      <c r="B37" s="29">
        <v>10759.681757679913</v>
      </c>
    </row>
    <row r="38" spans="1:2">
      <c r="A38" s="28" t="s">
        <v>184</v>
      </c>
      <c r="B38" s="29">
        <v>0</v>
      </c>
    </row>
    <row r="39" spans="1:2">
      <c r="A39" s="28" t="s">
        <v>318</v>
      </c>
      <c r="B39" s="29">
        <v>0</v>
      </c>
    </row>
    <row r="40" spans="1:2">
      <c r="A40" s="28" t="s">
        <v>314</v>
      </c>
      <c r="B40" s="29">
        <v>36560.285161117077</v>
      </c>
    </row>
    <row r="41" spans="1:2">
      <c r="A41" s="28" t="s">
        <v>156</v>
      </c>
      <c r="B41" s="29">
        <v>0</v>
      </c>
    </row>
    <row r="42" spans="1:2">
      <c r="A42" s="28" t="s">
        <v>324</v>
      </c>
      <c r="B42" s="29">
        <v>569.5</v>
      </c>
    </row>
    <row r="43" spans="1:2">
      <c r="A43" s="28" t="s">
        <v>303</v>
      </c>
      <c r="B43" s="29">
        <v>45929.71314307196</v>
      </c>
    </row>
    <row r="44" spans="1:2">
      <c r="A44" s="28" t="s">
        <v>263</v>
      </c>
      <c r="B44" s="29">
        <v>0</v>
      </c>
    </row>
    <row r="45" spans="1:2">
      <c r="A45" s="28" t="s">
        <v>341</v>
      </c>
      <c r="B45" s="29">
        <v>0</v>
      </c>
    </row>
    <row r="46" spans="1:2">
      <c r="A46" s="28" t="s">
        <v>242</v>
      </c>
      <c r="B46" s="29">
        <v>0</v>
      </c>
    </row>
    <row r="47" spans="1:2">
      <c r="A47" s="28" t="s">
        <v>63</v>
      </c>
      <c r="B47" s="29">
        <v>595.83808421052629</v>
      </c>
    </row>
    <row r="48" spans="1:2">
      <c r="A48" s="28" t="s">
        <v>188</v>
      </c>
      <c r="B48" s="29">
        <v>0</v>
      </c>
    </row>
    <row r="49" spans="1:2">
      <c r="A49" s="28" t="s">
        <v>203</v>
      </c>
      <c r="B49" s="29">
        <v>0</v>
      </c>
    </row>
    <row r="50" spans="1:2">
      <c r="A50" s="28" t="s">
        <v>26</v>
      </c>
      <c r="B50" s="29">
        <v>142.11789473684209</v>
      </c>
    </row>
    <row r="51" spans="1:2">
      <c r="A51" s="28" t="s">
        <v>244</v>
      </c>
      <c r="B51" s="29">
        <v>0</v>
      </c>
    </row>
    <row r="52" spans="1:2">
      <c r="A52" s="28" t="s">
        <v>227</v>
      </c>
      <c r="B52" s="29">
        <v>0</v>
      </c>
    </row>
    <row r="53" spans="1:2">
      <c r="A53" s="28" t="s">
        <v>185</v>
      </c>
      <c r="B53" s="29">
        <v>0</v>
      </c>
    </row>
    <row r="54" spans="1:2">
      <c r="A54" s="28" t="s">
        <v>206</v>
      </c>
      <c r="B54" s="29">
        <v>0</v>
      </c>
    </row>
    <row r="55" spans="1:2">
      <c r="A55" s="28" t="s">
        <v>219</v>
      </c>
      <c r="B55" s="29">
        <v>0</v>
      </c>
    </row>
    <row r="56" spans="1:2">
      <c r="A56" s="28" t="s">
        <v>34</v>
      </c>
      <c r="B56" s="29">
        <v>711.99865263157881</v>
      </c>
    </row>
    <row r="57" spans="1:2">
      <c r="A57" s="28" t="s">
        <v>196</v>
      </c>
      <c r="B57" s="29">
        <v>0</v>
      </c>
    </row>
    <row r="58" spans="1:2">
      <c r="A58" s="28" t="s">
        <v>59</v>
      </c>
      <c r="B58" s="29">
        <v>1816.5649263157893</v>
      </c>
    </row>
    <row r="60" spans="1:2">
      <c r="B60" s="33">
        <v>183541.78172996777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rightToLeft="1" workbookViewId="0">
      <selection activeCell="H26" sqref="H26"/>
    </sheetView>
  </sheetViews>
  <sheetFormatPr defaultRowHeight="14.5"/>
  <cols>
    <col min="1" max="1" width="9.08984375" style="16" bestFit="1" customWidth="1"/>
    <col min="2" max="2" width="15" style="15" bestFit="1" customWidth="1"/>
    <col min="3" max="3" width="9.08984375" style="15" bestFit="1" customWidth="1"/>
    <col min="10" max="11" width="8.90625" style="1"/>
  </cols>
  <sheetData>
    <row r="1" spans="1:11" s="28" customFormat="1" ht="15.5">
      <c r="A1" s="22" t="s">
        <v>345</v>
      </c>
      <c r="B1" s="23" t="s">
        <v>349</v>
      </c>
      <c r="C1" s="24" t="s">
        <v>377</v>
      </c>
      <c r="J1" s="13"/>
      <c r="K1" s="13"/>
    </row>
    <row r="2" spans="1:11">
      <c r="A2" s="16">
        <v>716</v>
      </c>
      <c r="B2" s="41" t="s">
        <v>177</v>
      </c>
      <c r="C2" s="41">
        <v>200.77</v>
      </c>
    </row>
    <row r="3" spans="1:11">
      <c r="A3" s="16">
        <v>841</v>
      </c>
      <c r="B3" s="41" t="s">
        <v>261</v>
      </c>
      <c r="C3" s="41">
        <v>2300</v>
      </c>
    </row>
    <row r="4" spans="1:11">
      <c r="B4" s="41" t="s">
        <v>411</v>
      </c>
      <c r="C4" s="41">
        <v>1800</v>
      </c>
    </row>
    <row r="5" spans="1:11">
      <c r="A5" s="16">
        <v>379</v>
      </c>
      <c r="B5" s="37" t="s">
        <v>201</v>
      </c>
      <c r="C5" s="37">
        <v>0</v>
      </c>
    </row>
    <row r="6" spans="1:11">
      <c r="A6" s="16">
        <v>870</v>
      </c>
      <c r="B6" s="41" t="s">
        <v>288</v>
      </c>
      <c r="C6" s="41">
        <v>1700</v>
      </c>
    </row>
    <row r="7" spans="1:11">
      <c r="A7" s="16">
        <v>207</v>
      </c>
      <c r="B7" s="41" t="s">
        <v>35</v>
      </c>
      <c r="C7" s="41">
        <v>1000</v>
      </c>
      <c r="J7" s="20"/>
    </row>
    <row r="8" spans="1:11">
      <c r="A8" s="16">
        <v>627</v>
      </c>
      <c r="B8" s="39" t="s">
        <v>267</v>
      </c>
      <c r="C8" s="39">
        <v>270</v>
      </c>
      <c r="J8" s="20"/>
    </row>
    <row r="9" spans="1:11">
      <c r="A9" s="16">
        <v>239</v>
      </c>
      <c r="B9" s="41" t="s">
        <v>145</v>
      </c>
      <c r="C9" s="41">
        <v>1160</v>
      </c>
      <c r="J9" s="20"/>
    </row>
    <row r="10" spans="1:11">
      <c r="A10" s="16">
        <v>218</v>
      </c>
      <c r="B10" s="41" t="s">
        <v>202</v>
      </c>
      <c r="C10" s="41">
        <v>136</v>
      </c>
      <c r="J10" s="20"/>
    </row>
    <row r="11" spans="1:11">
      <c r="B11" s="41" t="s">
        <v>383</v>
      </c>
      <c r="C11" s="41">
        <v>0</v>
      </c>
      <c r="J11" s="20"/>
    </row>
    <row r="12" spans="1:11">
      <c r="A12" s="16">
        <v>9700</v>
      </c>
      <c r="B12" s="39" t="s">
        <v>37</v>
      </c>
      <c r="C12" s="39">
        <v>0</v>
      </c>
      <c r="J12" s="20"/>
    </row>
    <row r="13" spans="1:11">
      <c r="A13" s="16">
        <v>717</v>
      </c>
      <c r="B13" s="41" t="s">
        <v>14</v>
      </c>
      <c r="C13" s="41">
        <v>0</v>
      </c>
    </row>
    <row r="14" spans="1:11">
      <c r="A14" s="16">
        <v>355</v>
      </c>
      <c r="B14" s="41" t="s">
        <v>214</v>
      </c>
      <c r="C14" s="41">
        <v>0</v>
      </c>
    </row>
    <row r="15" spans="1:11">
      <c r="A15" s="16">
        <v>162</v>
      </c>
      <c r="B15" s="37" t="s">
        <v>44</v>
      </c>
      <c r="C15" s="37">
        <v>223.35500000000016</v>
      </c>
    </row>
    <row r="16" spans="1:11">
      <c r="A16" s="16">
        <v>2730</v>
      </c>
      <c r="B16" s="39" t="s">
        <v>336</v>
      </c>
      <c r="C16" s="39">
        <v>0</v>
      </c>
    </row>
    <row r="17" spans="1:3">
      <c r="A17" s="16">
        <v>2720</v>
      </c>
      <c r="B17" s="39" t="s">
        <v>208</v>
      </c>
      <c r="C17" s="39">
        <v>0</v>
      </c>
    </row>
    <row r="18" spans="1:3">
      <c r="A18" s="16">
        <v>753</v>
      </c>
      <c r="B18" s="37" t="s">
        <v>176</v>
      </c>
      <c r="C18" s="37">
        <v>35.96</v>
      </c>
    </row>
    <row r="19" spans="1:3">
      <c r="B19" s="41" t="s">
        <v>382</v>
      </c>
      <c r="C19" s="41"/>
    </row>
    <row r="20" spans="1:3">
      <c r="A20" s="16">
        <v>183</v>
      </c>
      <c r="B20" s="44" t="s">
        <v>43</v>
      </c>
      <c r="C20" s="44">
        <v>97.370999999999995</v>
      </c>
    </row>
    <row r="21" spans="1:3">
      <c r="A21" s="16">
        <v>633</v>
      </c>
      <c r="B21" s="39" t="s">
        <v>337</v>
      </c>
      <c r="C21" s="39">
        <v>0</v>
      </c>
    </row>
    <row r="22" spans="1:3">
      <c r="A22" s="16">
        <v>187</v>
      </c>
      <c r="B22" s="37" t="s">
        <v>29</v>
      </c>
      <c r="C22" s="37">
        <v>330.61500000000001</v>
      </c>
    </row>
    <row r="23" spans="1:3">
      <c r="A23" s="16">
        <v>170</v>
      </c>
      <c r="B23" s="37" t="s">
        <v>165</v>
      </c>
      <c r="C23" s="37">
        <v>69.750000000000014</v>
      </c>
    </row>
    <row r="24" spans="1:3">
      <c r="B24" s="41" t="s">
        <v>381</v>
      </c>
      <c r="C24" s="41"/>
    </row>
    <row r="25" spans="1:3">
      <c r="A25" s="16">
        <v>98</v>
      </c>
      <c r="B25" s="41" t="s">
        <v>36</v>
      </c>
      <c r="C25" s="41">
        <v>18.909999999999997</v>
      </c>
    </row>
    <row r="26" spans="1:3">
      <c r="A26" s="16">
        <v>6900</v>
      </c>
      <c r="B26" s="39" t="s">
        <v>259</v>
      </c>
      <c r="C26" s="39">
        <v>0</v>
      </c>
    </row>
    <row r="27" spans="1:3">
      <c r="A27" s="16">
        <v>249</v>
      </c>
      <c r="B27" s="41" t="s">
        <v>224</v>
      </c>
      <c r="C27" s="41">
        <v>0</v>
      </c>
    </row>
    <row r="28" spans="1:3">
      <c r="A28" s="16">
        <v>634</v>
      </c>
      <c r="B28" s="39" t="s">
        <v>262</v>
      </c>
      <c r="C28" s="39">
        <v>0</v>
      </c>
    </row>
    <row r="29" spans="1:3">
      <c r="A29" s="16">
        <v>267</v>
      </c>
      <c r="B29" s="41" t="s">
        <v>182</v>
      </c>
      <c r="C29" s="41">
        <v>86.8</v>
      </c>
    </row>
    <row r="30" spans="1:3">
      <c r="A30" s="16">
        <v>722</v>
      </c>
      <c r="B30" s="41" t="s">
        <v>42</v>
      </c>
      <c r="C30" s="41">
        <v>105.71</v>
      </c>
    </row>
    <row r="31" spans="1:3">
      <c r="A31" s="16">
        <v>230</v>
      </c>
      <c r="B31" s="41" t="s">
        <v>40</v>
      </c>
      <c r="C31" s="41">
        <v>62.650999999999996</v>
      </c>
    </row>
    <row r="32" spans="1:3">
      <c r="A32" s="16">
        <v>425</v>
      </c>
      <c r="B32" s="37" t="s">
        <v>47</v>
      </c>
      <c r="C32" s="37">
        <v>325.81000000000006</v>
      </c>
    </row>
    <row r="33" spans="1:3">
      <c r="A33" s="16">
        <v>686</v>
      </c>
      <c r="B33" s="41" t="s">
        <v>28</v>
      </c>
      <c r="C33" s="41">
        <v>0</v>
      </c>
    </row>
    <row r="34" spans="1:3">
      <c r="A34" s="16">
        <v>858</v>
      </c>
      <c r="B34" s="41" t="s">
        <v>171</v>
      </c>
      <c r="C34" s="41">
        <v>20.459999999999997</v>
      </c>
    </row>
    <row r="35" spans="1:3">
      <c r="A35" s="16">
        <v>447</v>
      </c>
      <c r="B35" s="37" t="s">
        <v>65</v>
      </c>
      <c r="C35" s="37">
        <v>26.659999999999997</v>
      </c>
    </row>
    <row r="36" spans="1:3">
      <c r="A36" s="16">
        <v>705</v>
      </c>
      <c r="B36" s="41" t="s">
        <v>215</v>
      </c>
      <c r="C36" s="41">
        <v>0</v>
      </c>
    </row>
    <row r="37" spans="1:3">
      <c r="A37" s="16">
        <v>851</v>
      </c>
      <c r="B37" s="37" t="s">
        <v>45</v>
      </c>
      <c r="C37" s="37">
        <v>0</v>
      </c>
    </row>
    <row r="38" spans="1:3">
      <c r="A38" s="16">
        <v>2035</v>
      </c>
      <c r="B38" s="41" t="s">
        <v>32</v>
      </c>
      <c r="C38" s="41">
        <v>0</v>
      </c>
    </row>
    <row r="39" spans="1:3">
      <c r="A39" s="16">
        <v>837</v>
      </c>
      <c r="B39" s="37" t="s">
        <v>200</v>
      </c>
      <c r="C39" s="37">
        <v>3.7199999999999998</v>
      </c>
    </row>
    <row r="40" spans="1:3">
      <c r="A40" s="16">
        <v>157</v>
      </c>
      <c r="B40" s="37" t="s">
        <v>25</v>
      </c>
      <c r="C40" s="37">
        <v>288.30000000000007</v>
      </c>
    </row>
    <row r="41" spans="1:3">
      <c r="A41" s="16">
        <v>880</v>
      </c>
      <c r="B41" s="37" t="s">
        <v>198</v>
      </c>
      <c r="C41" s="37">
        <v>50.53</v>
      </c>
    </row>
    <row r="42" spans="1:3">
      <c r="A42" s="16">
        <v>871</v>
      </c>
      <c r="B42" s="41" t="s">
        <v>204</v>
      </c>
      <c r="C42" s="41">
        <v>3.1</v>
      </c>
    </row>
    <row r="43" spans="1:3">
      <c r="A43" s="16">
        <v>767</v>
      </c>
      <c r="B43" s="37" t="s">
        <v>38</v>
      </c>
      <c r="C43" s="37">
        <v>15.499999999999998</v>
      </c>
    </row>
    <row r="44" spans="1:3">
      <c r="A44" s="16">
        <v>198</v>
      </c>
      <c r="B44" s="41" t="s">
        <v>15</v>
      </c>
      <c r="C44" s="41">
        <v>563.73500000000001</v>
      </c>
    </row>
    <row r="45" spans="1:3">
      <c r="A45" s="16">
        <v>276</v>
      </c>
      <c r="B45" s="37" t="s">
        <v>39</v>
      </c>
      <c r="C45" s="37">
        <v>30.225000000000001</v>
      </c>
    </row>
    <row r="46" spans="1:3">
      <c r="A46" s="16">
        <v>1148</v>
      </c>
      <c r="B46" s="41" t="s">
        <v>180</v>
      </c>
      <c r="C46" s="41">
        <v>23.25</v>
      </c>
    </row>
    <row r="47" spans="1:3">
      <c r="A47" s="16">
        <v>195</v>
      </c>
      <c r="B47" s="39" t="s">
        <v>26</v>
      </c>
      <c r="C47" s="39">
        <v>251.95250000000001</v>
      </c>
    </row>
    <row r="48" spans="1:3">
      <c r="A48" s="16">
        <v>638</v>
      </c>
      <c r="B48" s="39" t="s">
        <v>244</v>
      </c>
      <c r="C48" s="39">
        <v>0</v>
      </c>
    </row>
    <row r="49" spans="1:3">
      <c r="A49" s="16">
        <v>206</v>
      </c>
      <c r="B49" s="41" t="s">
        <v>31</v>
      </c>
      <c r="C49" s="41">
        <v>22.32</v>
      </c>
    </row>
    <row r="50" spans="1:3">
      <c r="A50" s="16">
        <v>184</v>
      </c>
      <c r="B50" s="41" t="s">
        <v>154</v>
      </c>
      <c r="C50" s="41">
        <v>394.22699999999998</v>
      </c>
    </row>
    <row r="51" spans="1:3">
      <c r="A51" s="16">
        <v>8700</v>
      </c>
      <c r="B51" s="39" t="s">
        <v>34</v>
      </c>
      <c r="C51" s="39">
        <v>409.72699999999998</v>
      </c>
    </row>
    <row r="52" spans="1:3">
      <c r="A52" s="16">
        <v>284</v>
      </c>
      <c r="B52" s="41" t="s">
        <v>58</v>
      </c>
      <c r="C52" s="41">
        <v>40.454999999999998</v>
      </c>
    </row>
    <row r="53" spans="1:3">
      <c r="A53" s="16">
        <v>2015</v>
      </c>
      <c r="B53" s="41" t="s">
        <v>240</v>
      </c>
      <c r="C53" s="41">
        <v>0</v>
      </c>
    </row>
    <row r="54" spans="1:3">
      <c r="A54" s="16">
        <v>661</v>
      </c>
      <c r="B54" s="37" t="s">
        <v>266</v>
      </c>
      <c r="C54" s="37">
        <v>0</v>
      </c>
    </row>
    <row r="55" spans="1:3">
      <c r="A55" s="16">
        <v>154</v>
      </c>
      <c r="B55" s="39" t="s">
        <v>59</v>
      </c>
      <c r="C55" s="39">
        <v>17.36</v>
      </c>
    </row>
    <row r="56" spans="1:3">
      <c r="A56" s="16">
        <v>2002</v>
      </c>
      <c r="B56" s="37" t="s">
        <v>264</v>
      </c>
      <c r="C56" s="37">
        <v>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5"/>
  <sheetViews>
    <sheetView rightToLeft="1" workbookViewId="0">
      <selection activeCell="B6" sqref="B6"/>
    </sheetView>
  </sheetViews>
  <sheetFormatPr defaultRowHeight="14.5"/>
  <cols>
    <col min="1" max="1" width="9.453125" style="16" bestFit="1" customWidth="1"/>
    <col min="2" max="2" width="15" style="28" bestFit="1" customWidth="1"/>
    <col min="3" max="3" width="8.453125" style="15" bestFit="1" customWidth="1"/>
  </cols>
  <sheetData>
    <row r="1" spans="1:3">
      <c r="A1" s="16" t="s">
        <v>345</v>
      </c>
      <c r="B1" s="28" t="s">
        <v>349</v>
      </c>
      <c r="C1" s="15" t="s">
        <v>378</v>
      </c>
    </row>
    <row r="2" spans="1:3">
      <c r="A2" s="16">
        <v>716</v>
      </c>
      <c r="B2" s="40" t="s">
        <v>177</v>
      </c>
      <c r="C2" s="41">
        <v>550.5</v>
      </c>
    </row>
    <row r="3" spans="1:3">
      <c r="A3" s="16">
        <v>841</v>
      </c>
      <c r="B3" s="40" t="s">
        <v>261</v>
      </c>
      <c r="C3" s="41">
        <v>0</v>
      </c>
    </row>
    <row r="4" spans="1:3">
      <c r="A4" s="16">
        <v>379</v>
      </c>
      <c r="B4" s="36" t="s">
        <v>201</v>
      </c>
      <c r="C4" s="15">
        <v>0</v>
      </c>
    </row>
    <row r="5" spans="1:3">
      <c r="A5" s="16">
        <v>870</v>
      </c>
      <c r="B5" s="40" t="s">
        <v>288</v>
      </c>
      <c r="C5" s="41">
        <v>0</v>
      </c>
    </row>
    <row r="6" spans="1:3">
      <c r="A6" s="16">
        <v>207</v>
      </c>
      <c r="B6" s="40" t="s">
        <v>35</v>
      </c>
      <c r="C6" s="41">
        <v>0</v>
      </c>
    </row>
    <row r="7" spans="1:3">
      <c r="A7" s="16">
        <v>627</v>
      </c>
      <c r="B7" s="38" t="s">
        <v>267</v>
      </c>
      <c r="C7" s="39">
        <v>0</v>
      </c>
    </row>
    <row r="8" spans="1:3">
      <c r="A8" s="16">
        <v>239</v>
      </c>
      <c r="B8" s="40" t="s">
        <v>145</v>
      </c>
      <c r="C8" s="41">
        <v>21.5</v>
      </c>
    </row>
    <row r="9" spans="1:3">
      <c r="A9" s="16">
        <v>218</v>
      </c>
      <c r="B9" s="40" t="s">
        <v>202</v>
      </c>
      <c r="C9" s="41">
        <v>0</v>
      </c>
    </row>
    <row r="10" spans="1:3">
      <c r="B10" s="40" t="s">
        <v>380</v>
      </c>
      <c r="C10" s="41">
        <v>0</v>
      </c>
    </row>
    <row r="11" spans="1:3">
      <c r="A11" s="16">
        <v>9700</v>
      </c>
      <c r="B11" s="38" t="s">
        <v>37</v>
      </c>
      <c r="C11" s="39">
        <v>82.456000000000003</v>
      </c>
    </row>
    <row r="12" spans="1:3">
      <c r="A12" s="16">
        <v>717</v>
      </c>
      <c r="B12" s="40" t="s">
        <v>14</v>
      </c>
      <c r="C12" s="41">
        <v>148</v>
      </c>
    </row>
    <row r="13" spans="1:3">
      <c r="A13" s="16">
        <v>355</v>
      </c>
      <c r="B13" s="40" t="s">
        <v>214</v>
      </c>
      <c r="C13" s="41">
        <v>346.5</v>
      </c>
    </row>
    <row r="14" spans="1:3">
      <c r="A14" s="16">
        <v>162</v>
      </c>
      <c r="B14" s="36" t="s">
        <v>44</v>
      </c>
      <c r="C14" s="37">
        <v>63</v>
      </c>
    </row>
    <row r="15" spans="1:3">
      <c r="A15" s="16">
        <v>2730</v>
      </c>
      <c r="B15" s="38" t="s">
        <v>336</v>
      </c>
      <c r="C15" s="39">
        <v>0</v>
      </c>
    </row>
    <row r="16" spans="1:3">
      <c r="A16" s="16">
        <v>2720</v>
      </c>
      <c r="B16" s="38" t="s">
        <v>208</v>
      </c>
      <c r="C16" s="39">
        <v>89.649999999999991</v>
      </c>
    </row>
    <row r="17" spans="1:3">
      <c r="A17" s="16">
        <v>753</v>
      </c>
      <c r="B17" s="36" t="s">
        <v>176</v>
      </c>
      <c r="C17" s="15">
        <v>0</v>
      </c>
    </row>
    <row r="18" spans="1:3">
      <c r="B18" s="40" t="s">
        <v>382</v>
      </c>
      <c r="C18" s="41">
        <v>0</v>
      </c>
    </row>
    <row r="19" spans="1:3">
      <c r="A19" s="16">
        <v>183</v>
      </c>
      <c r="B19" s="40" t="s">
        <v>43</v>
      </c>
      <c r="C19" s="41">
        <v>411.94400000000002</v>
      </c>
    </row>
    <row r="20" spans="1:3">
      <c r="A20" s="16">
        <v>633</v>
      </c>
      <c r="B20" s="42" t="s">
        <v>337</v>
      </c>
      <c r="C20" s="43">
        <v>0</v>
      </c>
    </row>
    <row r="21" spans="1:3">
      <c r="A21" s="16">
        <v>187</v>
      </c>
      <c r="B21" s="36" t="s">
        <v>29</v>
      </c>
      <c r="C21" s="15">
        <v>19.826000000000001</v>
      </c>
    </row>
    <row r="22" spans="1:3">
      <c r="A22" s="16">
        <v>170</v>
      </c>
      <c r="B22" s="36" t="s">
        <v>165</v>
      </c>
      <c r="C22" s="15">
        <v>0</v>
      </c>
    </row>
    <row r="23" spans="1:3">
      <c r="B23" s="40" t="s">
        <v>381</v>
      </c>
      <c r="C23" s="41">
        <v>0</v>
      </c>
    </row>
    <row r="24" spans="1:3">
      <c r="A24" s="16">
        <v>98</v>
      </c>
      <c r="B24" s="40" t="s">
        <v>36</v>
      </c>
      <c r="C24" s="41">
        <v>1.5</v>
      </c>
    </row>
    <row r="25" spans="1:3">
      <c r="A25" s="16">
        <v>6900</v>
      </c>
      <c r="B25" s="38" t="s">
        <v>259</v>
      </c>
      <c r="C25" s="39">
        <v>0</v>
      </c>
    </row>
    <row r="26" spans="1:3">
      <c r="A26" s="16">
        <v>249</v>
      </c>
      <c r="B26" s="40" t="s">
        <v>224</v>
      </c>
      <c r="C26" s="41">
        <v>203.67</v>
      </c>
    </row>
    <row r="27" spans="1:3">
      <c r="A27" s="16">
        <v>634</v>
      </c>
      <c r="B27" s="38" t="s">
        <v>262</v>
      </c>
      <c r="C27" s="39">
        <v>0</v>
      </c>
    </row>
    <row r="28" spans="1:3">
      <c r="A28" s="16">
        <v>267</v>
      </c>
      <c r="B28" s="40" t="s">
        <v>182</v>
      </c>
      <c r="C28" s="41">
        <v>5.9390000000000001</v>
      </c>
    </row>
    <row r="29" spans="1:3">
      <c r="A29" s="16">
        <v>722</v>
      </c>
      <c r="B29" s="40" t="s">
        <v>42</v>
      </c>
      <c r="C29" s="41">
        <v>208.94999999999996</v>
      </c>
    </row>
    <row r="30" spans="1:3">
      <c r="A30" s="16">
        <v>230</v>
      </c>
      <c r="B30" s="40" t="s">
        <v>40</v>
      </c>
      <c r="C30" s="41">
        <v>86.25</v>
      </c>
    </row>
    <row r="31" spans="1:3">
      <c r="A31" s="16">
        <v>425</v>
      </c>
      <c r="B31" s="36" t="s">
        <v>47</v>
      </c>
      <c r="C31" s="15">
        <v>109.8</v>
      </c>
    </row>
    <row r="32" spans="1:3">
      <c r="A32" s="16">
        <v>686</v>
      </c>
      <c r="B32" s="40" t="s">
        <v>28</v>
      </c>
      <c r="C32" s="41">
        <v>6</v>
      </c>
    </row>
    <row r="33" spans="1:3">
      <c r="A33" s="16">
        <v>858</v>
      </c>
      <c r="B33" s="40" t="s">
        <v>171</v>
      </c>
      <c r="C33" s="41">
        <v>463.71900000000005</v>
      </c>
    </row>
    <row r="34" spans="1:3">
      <c r="A34" s="16">
        <v>447</v>
      </c>
      <c r="B34" s="36" t="s">
        <v>65</v>
      </c>
      <c r="C34" s="15">
        <v>327.85</v>
      </c>
    </row>
    <row r="35" spans="1:3">
      <c r="A35" s="16">
        <v>705</v>
      </c>
      <c r="B35" s="40" t="s">
        <v>215</v>
      </c>
      <c r="C35" s="41">
        <v>168.9</v>
      </c>
    </row>
    <row r="36" spans="1:3">
      <c r="A36" s="16">
        <v>851</v>
      </c>
      <c r="B36" s="36" t="s">
        <v>45</v>
      </c>
      <c r="C36" s="15">
        <v>45.5</v>
      </c>
    </row>
    <row r="37" spans="1:3">
      <c r="A37" s="16">
        <v>2035</v>
      </c>
      <c r="B37" s="40" t="s">
        <v>32</v>
      </c>
      <c r="C37" s="41">
        <v>27</v>
      </c>
    </row>
    <row r="38" spans="1:3">
      <c r="A38" s="16">
        <v>837</v>
      </c>
      <c r="B38" s="36" t="s">
        <v>200</v>
      </c>
      <c r="C38" s="15">
        <v>10.9</v>
      </c>
    </row>
    <row r="39" spans="1:3">
      <c r="A39" s="16">
        <v>157</v>
      </c>
      <c r="B39" s="36" t="s">
        <v>25</v>
      </c>
      <c r="C39" s="15">
        <v>84</v>
      </c>
    </row>
    <row r="40" spans="1:3">
      <c r="A40" s="16">
        <v>880</v>
      </c>
      <c r="B40" s="36" t="s">
        <v>198</v>
      </c>
      <c r="C40" s="15">
        <v>0</v>
      </c>
    </row>
    <row r="41" spans="1:3">
      <c r="A41" s="16">
        <v>871</v>
      </c>
      <c r="B41" s="40" t="s">
        <v>204</v>
      </c>
      <c r="C41" s="41">
        <v>29</v>
      </c>
    </row>
    <row r="42" spans="1:3">
      <c r="A42" s="16">
        <v>767</v>
      </c>
      <c r="B42" s="36" t="s">
        <v>38</v>
      </c>
      <c r="C42" s="15">
        <v>6</v>
      </c>
    </row>
    <row r="43" spans="1:3">
      <c r="A43" s="16">
        <v>198</v>
      </c>
      <c r="B43" s="40" t="s">
        <v>15</v>
      </c>
      <c r="C43" s="41">
        <v>34.5</v>
      </c>
    </row>
    <row r="44" spans="1:3">
      <c r="A44" s="16">
        <v>276</v>
      </c>
      <c r="B44" s="36" t="s">
        <v>39</v>
      </c>
      <c r="C44" s="15">
        <v>36.86</v>
      </c>
    </row>
    <row r="45" spans="1:3">
      <c r="A45" s="16">
        <v>1148</v>
      </c>
      <c r="B45" s="40" t="s">
        <v>180</v>
      </c>
      <c r="C45" s="41">
        <v>306.2</v>
      </c>
    </row>
    <row r="46" spans="1:3">
      <c r="A46" s="16">
        <v>195</v>
      </c>
      <c r="B46" s="38" t="s">
        <v>26</v>
      </c>
      <c r="C46" s="39">
        <v>0</v>
      </c>
    </row>
    <row r="47" spans="1:3">
      <c r="A47" s="16">
        <v>638</v>
      </c>
      <c r="B47" s="38" t="s">
        <v>244</v>
      </c>
      <c r="C47" s="39">
        <v>0</v>
      </c>
    </row>
    <row r="48" spans="1:3">
      <c r="A48" s="16">
        <v>206</v>
      </c>
      <c r="B48" s="40" t="s">
        <v>31</v>
      </c>
      <c r="C48" s="41">
        <v>0</v>
      </c>
    </row>
    <row r="49" spans="1:3">
      <c r="A49" s="16">
        <v>184</v>
      </c>
      <c r="B49" s="40" t="s">
        <v>154</v>
      </c>
      <c r="C49" s="41">
        <v>244.5</v>
      </c>
    </row>
    <row r="50" spans="1:3">
      <c r="A50" s="16">
        <v>8700</v>
      </c>
      <c r="B50" s="38" t="s">
        <v>34</v>
      </c>
      <c r="C50" s="39">
        <v>7.25</v>
      </c>
    </row>
    <row r="51" spans="1:3">
      <c r="A51" s="16">
        <v>284</v>
      </c>
      <c r="B51" s="40" t="s">
        <v>58</v>
      </c>
      <c r="C51" s="41">
        <v>92.348000000000013</v>
      </c>
    </row>
    <row r="52" spans="1:3">
      <c r="A52" s="16">
        <v>2015</v>
      </c>
      <c r="B52" s="40" t="s">
        <v>240</v>
      </c>
      <c r="C52" s="41">
        <v>104.5</v>
      </c>
    </row>
    <row r="53" spans="1:3">
      <c r="A53" s="16">
        <v>661</v>
      </c>
      <c r="B53" s="36" t="s">
        <v>266</v>
      </c>
      <c r="C53" s="15">
        <v>0</v>
      </c>
    </row>
    <row r="54" spans="1:3">
      <c r="A54" s="16">
        <v>154</v>
      </c>
      <c r="B54" s="38" t="s">
        <v>59</v>
      </c>
      <c r="C54" s="39">
        <v>31</v>
      </c>
    </row>
    <row r="55" spans="1:3">
      <c r="A55" s="16">
        <v>2002</v>
      </c>
      <c r="B55" s="36" t="s">
        <v>264</v>
      </c>
      <c r="C55" s="15">
        <v>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97"/>
  <sheetViews>
    <sheetView rightToLeft="1" workbookViewId="0">
      <selection activeCell="C1" sqref="C1"/>
    </sheetView>
  </sheetViews>
  <sheetFormatPr defaultRowHeight="14.5"/>
  <cols>
    <col min="1" max="1" width="9" style="16"/>
    <col min="2" max="2" width="15" style="28" bestFit="1" customWidth="1"/>
    <col min="3" max="3" width="8.453125" style="35" bestFit="1" customWidth="1"/>
  </cols>
  <sheetData>
    <row r="1" spans="1:3" s="28" customFormat="1" ht="15.5">
      <c r="A1" s="22" t="s">
        <v>345</v>
      </c>
      <c r="B1" s="23" t="s">
        <v>349</v>
      </c>
      <c r="C1" s="34" t="s">
        <v>373</v>
      </c>
    </row>
    <row r="2" spans="1:3">
      <c r="A2" s="16">
        <v>679</v>
      </c>
      <c r="B2" s="28" t="s">
        <v>30</v>
      </c>
      <c r="C2" s="35">
        <v>52.123869999999997</v>
      </c>
    </row>
    <row r="3" spans="1:3">
      <c r="A3" s="16">
        <v>175</v>
      </c>
      <c r="B3" s="28" t="s">
        <v>146</v>
      </c>
      <c r="C3" s="35">
        <v>2</v>
      </c>
    </row>
    <row r="4" spans="1:3">
      <c r="A4" s="16">
        <v>182</v>
      </c>
      <c r="B4" s="28" t="s">
        <v>179</v>
      </c>
      <c r="C4" s="35">
        <v>271.00000000000006</v>
      </c>
    </row>
    <row r="5" spans="1:3">
      <c r="A5" s="16">
        <v>446</v>
      </c>
      <c r="B5" s="28" t="s">
        <v>193</v>
      </c>
      <c r="C5" s="35">
        <v>4</v>
      </c>
    </row>
    <row r="6" spans="1:3">
      <c r="A6" s="16">
        <v>2710</v>
      </c>
      <c r="B6" s="28" t="s">
        <v>330</v>
      </c>
      <c r="C6" s="35">
        <v>0</v>
      </c>
    </row>
    <row r="7" spans="1:3">
      <c r="A7" s="16">
        <v>2024</v>
      </c>
      <c r="B7" s="28" t="s">
        <v>331</v>
      </c>
      <c r="C7" s="35">
        <v>0</v>
      </c>
    </row>
    <row r="8" spans="1:3">
      <c r="A8" s="16">
        <v>680</v>
      </c>
      <c r="B8" s="28" t="s">
        <v>20</v>
      </c>
      <c r="C8" s="35">
        <v>316.01417000000004</v>
      </c>
    </row>
    <row r="9" spans="1:3">
      <c r="A9" s="16">
        <v>2400</v>
      </c>
      <c r="B9" s="28" t="s">
        <v>260</v>
      </c>
      <c r="C9" s="35">
        <v>8</v>
      </c>
    </row>
    <row r="10" spans="1:3">
      <c r="A10" s="16">
        <v>850</v>
      </c>
      <c r="B10" s="28" t="s">
        <v>54</v>
      </c>
      <c r="C10" s="35">
        <v>27716.523869999997</v>
      </c>
    </row>
    <row r="11" spans="1:3">
      <c r="A11" s="16">
        <v>716</v>
      </c>
      <c r="B11" s="40" t="s">
        <v>177</v>
      </c>
      <c r="C11" s="46">
        <v>0</v>
      </c>
    </row>
    <row r="12" spans="1:3">
      <c r="A12" s="16">
        <v>868</v>
      </c>
      <c r="B12" s="28" t="s">
        <v>346</v>
      </c>
      <c r="C12" s="35">
        <v>4</v>
      </c>
    </row>
    <row r="13" spans="1:3">
      <c r="A13" s="16">
        <v>204</v>
      </c>
      <c r="B13" s="28" t="s">
        <v>332</v>
      </c>
      <c r="C13" s="35">
        <v>4</v>
      </c>
    </row>
    <row r="14" spans="1:3">
      <c r="A14" s="16">
        <v>841</v>
      </c>
      <c r="B14" s="40" t="s">
        <v>261</v>
      </c>
      <c r="C14" s="46">
        <v>0</v>
      </c>
    </row>
    <row r="15" spans="1:3">
      <c r="A15" s="16">
        <v>41</v>
      </c>
      <c r="B15" s="28" t="s">
        <v>172</v>
      </c>
      <c r="C15" s="35">
        <v>0</v>
      </c>
    </row>
    <row r="16" spans="1:3">
      <c r="A16" s="16">
        <v>6000</v>
      </c>
      <c r="B16" s="28" t="s">
        <v>70</v>
      </c>
      <c r="C16" s="35">
        <v>166.53224999999998</v>
      </c>
    </row>
    <row r="17" spans="1:3">
      <c r="A17" s="16">
        <v>697</v>
      </c>
      <c r="B17" s="28" t="s">
        <v>21</v>
      </c>
      <c r="C17" s="35">
        <v>20.699999999999996</v>
      </c>
    </row>
    <row r="18" spans="1:3">
      <c r="A18" s="16">
        <v>698</v>
      </c>
      <c r="B18" s="28" t="s">
        <v>189</v>
      </c>
      <c r="C18" s="35">
        <v>52.5</v>
      </c>
    </row>
    <row r="19" spans="1:3">
      <c r="A19" s="16">
        <v>2043</v>
      </c>
      <c r="B19" s="28" t="s">
        <v>191</v>
      </c>
      <c r="C19" s="35">
        <v>88.86708999999999</v>
      </c>
    </row>
    <row r="20" spans="1:3">
      <c r="A20" s="16">
        <v>317</v>
      </c>
      <c r="B20" s="28" t="s">
        <v>230</v>
      </c>
      <c r="C20" s="35">
        <v>0</v>
      </c>
    </row>
    <row r="21" spans="1:3">
      <c r="A21" s="16">
        <v>373</v>
      </c>
      <c r="B21" s="28" t="s">
        <v>67</v>
      </c>
      <c r="C21" s="35">
        <v>15.400000000000002</v>
      </c>
    </row>
    <row r="22" spans="1:3">
      <c r="A22" s="16">
        <v>877</v>
      </c>
      <c r="B22" s="28" t="s">
        <v>152</v>
      </c>
      <c r="C22" s="35">
        <v>0</v>
      </c>
    </row>
    <row r="23" spans="1:3">
      <c r="A23" s="16">
        <v>800</v>
      </c>
      <c r="B23" s="28" t="s">
        <v>239</v>
      </c>
      <c r="C23" s="35">
        <v>18.199999999999996</v>
      </c>
    </row>
    <row r="24" spans="1:3">
      <c r="A24" s="16">
        <v>288</v>
      </c>
      <c r="B24" s="28" t="s">
        <v>46</v>
      </c>
      <c r="C24" s="35">
        <v>1.5</v>
      </c>
    </row>
    <row r="25" spans="1:3">
      <c r="A25" s="16">
        <v>200</v>
      </c>
      <c r="B25" s="28" t="s">
        <v>175</v>
      </c>
      <c r="C25" s="35">
        <v>0</v>
      </c>
    </row>
    <row r="26" spans="1:3">
      <c r="A26" s="16">
        <v>326</v>
      </c>
      <c r="B26" s="28" t="s">
        <v>18</v>
      </c>
      <c r="C26" s="35">
        <v>349.90000000000003</v>
      </c>
    </row>
    <row r="27" spans="1:3">
      <c r="A27" s="16">
        <v>252</v>
      </c>
      <c r="B27" s="28" t="s">
        <v>195</v>
      </c>
      <c r="C27" s="35">
        <v>0</v>
      </c>
    </row>
    <row r="28" spans="1:3">
      <c r="A28" s="16">
        <v>386</v>
      </c>
      <c r="B28" s="28" t="s">
        <v>194</v>
      </c>
      <c r="C28" s="35">
        <v>0</v>
      </c>
    </row>
    <row r="29" spans="1:3">
      <c r="A29" s="16">
        <v>418</v>
      </c>
      <c r="B29" s="28" t="s">
        <v>69</v>
      </c>
      <c r="C29" s="35">
        <v>62.3</v>
      </c>
    </row>
    <row r="30" spans="1:3">
      <c r="A30" s="16">
        <v>9800</v>
      </c>
      <c r="B30" s="13" t="s">
        <v>343</v>
      </c>
      <c r="C30" s="35">
        <v>2</v>
      </c>
    </row>
    <row r="31" spans="1:3">
      <c r="A31" s="16">
        <v>389</v>
      </c>
      <c r="B31" s="28" t="s">
        <v>144</v>
      </c>
      <c r="C31" s="35">
        <v>12.600000000000001</v>
      </c>
    </row>
    <row r="32" spans="1:3">
      <c r="A32" s="16">
        <v>617</v>
      </c>
      <c r="B32" s="28" t="s">
        <v>168</v>
      </c>
      <c r="C32" s="35">
        <v>693</v>
      </c>
    </row>
    <row r="33" spans="1:3">
      <c r="A33" s="16">
        <v>33</v>
      </c>
      <c r="B33" s="28" t="s">
        <v>86</v>
      </c>
      <c r="C33" s="35">
        <v>18</v>
      </c>
    </row>
    <row r="34" spans="1:3">
      <c r="A34" s="16">
        <v>628</v>
      </c>
      <c r="B34" s="28" t="s">
        <v>251</v>
      </c>
      <c r="C34" s="35">
        <v>0</v>
      </c>
    </row>
    <row r="35" spans="1:3">
      <c r="A35" s="16">
        <v>853</v>
      </c>
      <c r="B35" s="28" t="s">
        <v>178</v>
      </c>
      <c r="C35" s="35">
        <v>0</v>
      </c>
    </row>
    <row r="36" spans="1:3">
      <c r="A36" s="16">
        <v>872</v>
      </c>
      <c r="B36" s="28" t="s">
        <v>347</v>
      </c>
      <c r="C36" s="35">
        <v>26</v>
      </c>
    </row>
    <row r="37" spans="1:3">
      <c r="A37" s="16">
        <v>379</v>
      </c>
      <c r="B37" s="36" t="s">
        <v>201</v>
      </c>
      <c r="C37" s="47">
        <v>118.16516</v>
      </c>
    </row>
    <row r="38" spans="1:3">
      <c r="A38" s="16">
        <v>683</v>
      </c>
      <c r="B38" s="28" t="s">
        <v>235</v>
      </c>
      <c r="C38" s="35">
        <v>1264.2806</v>
      </c>
    </row>
    <row r="39" spans="1:3">
      <c r="A39" s="16">
        <v>870</v>
      </c>
      <c r="B39" s="40" t="s">
        <v>288</v>
      </c>
      <c r="C39" s="46">
        <v>0</v>
      </c>
    </row>
    <row r="40" spans="1:3">
      <c r="A40" s="16">
        <v>50</v>
      </c>
      <c r="B40" s="28" t="s">
        <v>216</v>
      </c>
      <c r="C40" s="35">
        <v>0</v>
      </c>
    </row>
    <row r="41" spans="1:3">
      <c r="A41" s="16">
        <v>2018</v>
      </c>
      <c r="B41" s="28" t="s">
        <v>167</v>
      </c>
      <c r="C41" s="35">
        <v>0</v>
      </c>
    </row>
    <row r="42" spans="1:3">
      <c r="A42" s="16">
        <v>173</v>
      </c>
      <c r="B42" s="28" t="s">
        <v>150</v>
      </c>
      <c r="C42" s="35">
        <v>0</v>
      </c>
    </row>
    <row r="43" spans="1:3">
      <c r="A43" s="16">
        <v>207</v>
      </c>
      <c r="B43" s="40" t="s">
        <v>35</v>
      </c>
      <c r="C43" s="46">
        <v>0</v>
      </c>
    </row>
    <row r="44" spans="1:3">
      <c r="A44" s="16">
        <v>360</v>
      </c>
      <c r="B44" s="28" t="s">
        <v>231</v>
      </c>
      <c r="C44" s="35">
        <v>0</v>
      </c>
    </row>
    <row r="45" spans="1:3">
      <c r="A45" s="16">
        <v>1077</v>
      </c>
      <c r="B45" s="28" t="s">
        <v>151</v>
      </c>
      <c r="C45" s="35">
        <v>0</v>
      </c>
    </row>
    <row r="46" spans="1:3">
      <c r="A46" s="16">
        <v>627</v>
      </c>
      <c r="B46" s="38" t="s">
        <v>267</v>
      </c>
      <c r="C46" s="45">
        <v>0</v>
      </c>
    </row>
    <row r="47" spans="1:3">
      <c r="A47" s="16">
        <v>346</v>
      </c>
      <c r="B47" s="28" t="s">
        <v>170</v>
      </c>
      <c r="C47" s="35">
        <v>0</v>
      </c>
    </row>
    <row r="48" spans="1:3">
      <c r="A48" s="16">
        <v>225</v>
      </c>
      <c r="B48" s="28" t="s">
        <v>61</v>
      </c>
      <c r="C48" s="35">
        <v>0</v>
      </c>
    </row>
    <row r="49" spans="1:3">
      <c r="A49" s="16">
        <v>239</v>
      </c>
      <c r="B49" s="40" t="s">
        <v>145</v>
      </c>
      <c r="C49" s="46">
        <v>0</v>
      </c>
    </row>
    <row r="50" spans="1:3">
      <c r="A50" s="16">
        <v>734</v>
      </c>
      <c r="B50" s="28" t="s">
        <v>163</v>
      </c>
      <c r="C50" s="35">
        <v>750.17867000000001</v>
      </c>
    </row>
    <row r="51" spans="1:3">
      <c r="A51" s="16">
        <v>144</v>
      </c>
      <c r="B51" s="28" t="s">
        <v>199</v>
      </c>
      <c r="C51" s="35">
        <v>0</v>
      </c>
    </row>
    <row r="52" spans="1:3">
      <c r="A52" s="16">
        <v>72</v>
      </c>
      <c r="B52" s="28" t="s">
        <v>95</v>
      </c>
      <c r="C52" s="35">
        <v>0</v>
      </c>
    </row>
    <row r="53" spans="1:3">
      <c r="A53" s="16">
        <v>218</v>
      </c>
      <c r="B53" s="40" t="s">
        <v>202</v>
      </c>
      <c r="C53" s="46">
        <v>0</v>
      </c>
    </row>
    <row r="54" spans="1:3">
      <c r="B54" s="40" t="s">
        <v>383</v>
      </c>
      <c r="C54" s="46"/>
    </row>
    <row r="55" spans="1:3">
      <c r="A55" s="16">
        <v>541</v>
      </c>
      <c r="B55" s="28" t="s">
        <v>333</v>
      </c>
      <c r="C55" s="35">
        <v>0</v>
      </c>
    </row>
    <row r="56" spans="1:3">
      <c r="A56" s="16">
        <v>842</v>
      </c>
      <c r="B56" s="28" t="s">
        <v>209</v>
      </c>
      <c r="C56" s="35">
        <v>0</v>
      </c>
    </row>
    <row r="57" spans="1:3">
      <c r="A57" s="21">
        <v>494</v>
      </c>
      <c r="B57" s="14" t="s">
        <v>334</v>
      </c>
      <c r="C57" s="35">
        <v>2</v>
      </c>
    </row>
    <row r="58" spans="1:3">
      <c r="A58" s="16">
        <v>738</v>
      </c>
      <c r="B58" s="28" t="s">
        <v>232</v>
      </c>
      <c r="C58" s="35">
        <v>776.83032000000003</v>
      </c>
    </row>
    <row r="59" spans="1:3">
      <c r="A59" s="16">
        <v>675</v>
      </c>
      <c r="B59" s="28" t="s">
        <v>217</v>
      </c>
      <c r="C59" s="35">
        <v>64.660640000000001</v>
      </c>
    </row>
    <row r="60" spans="1:3">
      <c r="A60" s="16">
        <v>191</v>
      </c>
      <c r="B60" s="28" t="s">
        <v>190</v>
      </c>
      <c r="C60" s="35">
        <v>89.243219999999994</v>
      </c>
    </row>
    <row r="61" spans="1:3">
      <c r="A61" s="16">
        <v>9700</v>
      </c>
      <c r="B61" s="38" t="s">
        <v>37</v>
      </c>
      <c r="C61" s="45">
        <v>0</v>
      </c>
    </row>
    <row r="62" spans="1:3">
      <c r="A62" s="16">
        <v>434</v>
      </c>
      <c r="B62" s="28" t="s">
        <v>237</v>
      </c>
      <c r="C62" s="35">
        <v>0</v>
      </c>
    </row>
    <row r="63" spans="1:3">
      <c r="A63" s="16">
        <v>377</v>
      </c>
      <c r="B63" s="28" t="s">
        <v>213</v>
      </c>
      <c r="C63" s="35">
        <v>0</v>
      </c>
    </row>
    <row r="64" spans="1:3">
      <c r="A64" s="16">
        <v>423</v>
      </c>
      <c r="B64" s="28" t="s">
        <v>148</v>
      </c>
      <c r="C64" s="35">
        <v>0</v>
      </c>
    </row>
    <row r="65" spans="1:3">
      <c r="A65" s="16">
        <v>6400</v>
      </c>
      <c r="B65" s="28" t="s">
        <v>317</v>
      </c>
      <c r="C65" s="35">
        <v>0</v>
      </c>
    </row>
    <row r="66" spans="1:3">
      <c r="A66" s="16">
        <v>9300</v>
      </c>
      <c r="B66" s="28" t="s">
        <v>155</v>
      </c>
      <c r="C66" s="35">
        <v>425.46902000000006</v>
      </c>
    </row>
    <row r="67" spans="1:3">
      <c r="A67" s="16">
        <v>1290</v>
      </c>
      <c r="B67" s="28" t="s">
        <v>245</v>
      </c>
      <c r="C67" s="35">
        <v>1648.2082799999989</v>
      </c>
    </row>
    <row r="68" spans="1:3">
      <c r="A68" s="16">
        <v>235</v>
      </c>
      <c r="B68" s="28" t="s">
        <v>256</v>
      </c>
      <c r="C68" s="35">
        <v>0</v>
      </c>
    </row>
    <row r="69" spans="1:3">
      <c r="A69" s="16">
        <v>717</v>
      </c>
      <c r="B69" s="40" t="s">
        <v>14</v>
      </c>
      <c r="C69" s="46">
        <v>0</v>
      </c>
    </row>
    <row r="70" spans="1:3">
      <c r="A70" s="16">
        <v>205</v>
      </c>
      <c r="B70" s="28" t="s">
        <v>160</v>
      </c>
      <c r="C70" s="35">
        <v>5.8</v>
      </c>
    </row>
    <row r="71" spans="1:3">
      <c r="A71" s="16">
        <v>6500</v>
      </c>
      <c r="B71" s="28" t="s">
        <v>84</v>
      </c>
      <c r="C71" s="35">
        <v>391</v>
      </c>
    </row>
    <row r="72" spans="1:3">
      <c r="A72" s="16">
        <v>6600</v>
      </c>
      <c r="B72" s="28" t="s">
        <v>335</v>
      </c>
      <c r="C72" s="35">
        <v>0</v>
      </c>
    </row>
    <row r="73" spans="1:3">
      <c r="A73" s="16">
        <v>662</v>
      </c>
      <c r="B73" s="28" t="s">
        <v>12</v>
      </c>
      <c r="C73" s="35">
        <v>0</v>
      </c>
    </row>
    <row r="74" spans="1:3">
      <c r="A74" s="16">
        <v>115</v>
      </c>
      <c r="B74" s="28" t="s">
        <v>265</v>
      </c>
      <c r="C74" s="35">
        <v>0</v>
      </c>
    </row>
    <row r="75" spans="1:3">
      <c r="A75" s="16">
        <v>355</v>
      </c>
      <c r="B75" s="40" t="s">
        <v>214</v>
      </c>
      <c r="C75" s="46">
        <v>0</v>
      </c>
    </row>
    <row r="76" spans="1:3">
      <c r="A76" s="16">
        <v>219</v>
      </c>
      <c r="B76" s="28" t="s">
        <v>22</v>
      </c>
      <c r="C76" s="35">
        <v>3.5</v>
      </c>
    </row>
    <row r="77" spans="1:3">
      <c r="A77" s="16">
        <v>162</v>
      </c>
      <c r="B77" s="36" t="s">
        <v>44</v>
      </c>
      <c r="C77" s="47">
        <v>234.65419000000003</v>
      </c>
    </row>
    <row r="78" spans="1:3">
      <c r="A78" s="16">
        <v>807</v>
      </c>
      <c r="B78" s="28" t="s">
        <v>162</v>
      </c>
      <c r="C78" s="35">
        <v>20.399999999999999</v>
      </c>
    </row>
    <row r="79" spans="1:3">
      <c r="A79" s="16">
        <v>422</v>
      </c>
      <c r="B79" s="28" t="s">
        <v>23</v>
      </c>
      <c r="C79" s="35">
        <v>8</v>
      </c>
    </row>
    <row r="80" spans="1:3">
      <c r="A80" s="16">
        <v>1247</v>
      </c>
      <c r="B80" s="28" t="s">
        <v>85</v>
      </c>
      <c r="C80" s="35">
        <v>0</v>
      </c>
    </row>
    <row r="81" spans="1:3">
      <c r="A81" s="16">
        <v>2730</v>
      </c>
      <c r="B81" s="48" t="s">
        <v>336</v>
      </c>
      <c r="C81" s="49">
        <v>573.74256000000014</v>
      </c>
    </row>
    <row r="82" spans="1:3">
      <c r="A82" s="16">
        <v>2720</v>
      </c>
      <c r="B82" s="48" t="s">
        <v>208</v>
      </c>
      <c r="C82" s="49">
        <v>510.80320000000023</v>
      </c>
    </row>
    <row r="83" spans="1:3">
      <c r="A83" s="16">
        <v>758</v>
      </c>
      <c r="B83" s="28" t="s">
        <v>62</v>
      </c>
      <c r="C83" s="35">
        <v>0</v>
      </c>
    </row>
    <row r="84" spans="1:3">
      <c r="A84" s="16">
        <v>753</v>
      </c>
      <c r="B84" s="36" t="s">
        <v>176</v>
      </c>
      <c r="C84" s="47">
        <v>201.1387</v>
      </c>
    </row>
    <row r="85" spans="1:3">
      <c r="A85" s="16">
        <v>417</v>
      </c>
      <c r="B85" s="28" t="s">
        <v>166</v>
      </c>
      <c r="C85" s="35">
        <v>0</v>
      </c>
    </row>
    <row r="86" spans="1:3">
      <c r="B86" s="40" t="s">
        <v>384</v>
      </c>
      <c r="C86" s="46"/>
    </row>
    <row r="87" spans="1:3">
      <c r="A87" s="16">
        <v>183</v>
      </c>
      <c r="B87" s="40" t="s">
        <v>43</v>
      </c>
      <c r="C87" s="46">
        <v>0</v>
      </c>
    </row>
    <row r="88" spans="1:3">
      <c r="A88" s="16">
        <v>180</v>
      </c>
      <c r="B88" s="28" t="s">
        <v>247</v>
      </c>
      <c r="C88" s="35">
        <v>0</v>
      </c>
    </row>
    <row r="89" spans="1:3">
      <c r="A89" s="16">
        <v>633</v>
      </c>
      <c r="B89" s="38" t="s">
        <v>337</v>
      </c>
      <c r="C89" s="45">
        <v>0</v>
      </c>
    </row>
    <row r="90" spans="1:3">
      <c r="A90" s="16">
        <v>427</v>
      </c>
      <c r="B90" s="28" t="s">
        <v>238</v>
      </c>
      <c r="C90" s="35">
        <v>0</v>
      </c>
    </row>
    <row r="91" spans="1:3">
      <c r="A91" s="16">
        <v>310</v>
      </c>
      <c r="B91" s="28" t="s">
        <v>99</v>
      </c>
      <c r="C91" s="35">
        <v>0</v>
      </c>
    </row>
    <row r="92" spans="1:3">
      <c r="A92" s="16">
        <v>582</v>
      </c>
      <c r="B92" s="28" t="s">
        <v>181</v>
      </c>
      <c r="C92" s="35">
        <v>0</v>
      </c>
    </row>
    <row r="93" spans="1:3">
      <c r="A93" s="16">
        <v>187</v>
      </c>
      <c r="B93" s="36" t="s">
        <v>29</v>
      </c>
      <c r="C93" s="47">
        <v>145.11483000000001</v>
      </c>
    </row>
    <row r="94" spans="1:3">
      <c r="A94" s="16">
        <v>217</v>
      </c>
      <c r="B94" s="28" t="s">
        <v>24</v>
      </c>
      <c r="C94" s="35">
        <v>15.2</v>
      </c>
    </row>
    <row r="95" spans="1:3">
      <c r="A95" s="16">
        <v>190</v>
      </c>
      <c r="B95" s="28" t="s">
        <v>17</v>
      </c>
      <c r="C95" s="35">
        <v>0</v>
      </c>
    </row>
    <row r="96" spans="1:3">
      <c r="A96" s="16">
        <v>193</v>
      </c>
      <c r="B96" s="28" t="s">
        <v>16</v>
      </c>
      <c r="C96" s="35">
        <v>224.90578999999997</v>
      </c>
    </row>
    <row r="97" spans="1:3">
      <c r="A97" s="16">
        <v>233</v>
      </c>
      <c r="B97" s="28" t="s">
        <v>19</v>
      </c>
      <c r="C97" s="35">
        <v>0</v>
      </c>
    </row>
    <row r="98" spans="1:3">
      <c r="A98" s="16">
        <v>168</v>
      </c>
      <c r="B98" s="28" t="s">
        <v>173</v>
      </c>
      <c r="C98" s="35">
        <v>0</v>
      </c>
    </row>
    <row r="99" spans="1:3">
      <c r="A99" s="16">
        <v>170</v>
      </c>
      <c r="B99" s="36" t="s">
        <v>165</v>
      </c>
      <c r="C99" s="47">
        <v>0</v>
      </c>
    </row>
    <row r="100" spans="1:3">
      <c r="A100" s="16">
        <v>387</v>
      </c>
      <c r="B100" s="28" t="s">
        <v>33</v>
      </c>
      <c r="C100" s="35">
        <v>1.2</v>
      </c>
    </row>
    <row r="101" spans="1:3">
      <c r="B101" s="40" t="s">
        <v>385</v>
      </c>
      <c r="C101" s="46"/>
    </row>
    <row r="102" spans="1:3">
      <c r="A102" s="16">
        <v>98</v>
      </c>
      <c r="B102" s="40" t="s">
        <v>36</v>
      </c>
      <c r="C102" s="46">
        <v>0</v>
      </c>
    </row>
    <row r="103" spans="1:3">
      <c r="A103" s="16">
        <v>316</v>
      </c>
      <c r="B103" s="28" t="s">
        <v>221</v>
      </c>
      <c r="C103" s="35">
        <v>56</v>
      </c>
    </row>
    <row r="104" spans="1:3">
      <c r="A104" s="16">
        <v>6900</v>
      </c>
      <c r="B104" s="38" t="s">
        <v>259</v>
      </c>
      <c r="C104" s="45">
        <v>0</v>
      </c>
    </row>
    <row r="105" spans="1:3">
      <c r="A105" s="16">
        <v>249</v>
      </c>
      <c r="B105" s="40" t="s">
        <v>224</v>
      </c>
      <c r="C105" s="46">
        <v>0</v>
      </c>
    </row>
    <row r="106" spans="1:3">
      <c r="A106" s="16">
        <v>189</v>
      </c>
      <c r="B106" s="28" t="s">
        <v>41</v>
      </c>
      <c r="C106" s="35">
        <v>43.08258</v>
      </c>
    </row>
    <row r="107" spans="1:3">
      <c r="A107" s="16">
        <v>634</v>
      </c>
      <c r="B107" s="38" t="s">
        <v>262</v>
      </c>
      <c r="C107" s="45">
        <v>0</v>
      </c>
    </row>
    <row r="108" spans="1:3">
      <c r="A108" s="16">
        <v>654</v>
      </c>
      <c r="B108" s="28" t="s">
        <v>282</v>
      </c>
      <c r="C108" s="35">
        <v>0</v>
      </c>
    </row>
    <row r="109" spans="1:3">
      <c r="A109" s="16">
        <v>267</v>
      </c>
      <c r="B109" s="28" t="s">
        <v>182</v>
      </c>
      <c r="C109" s="35">
        <v>0</v>
      </c>
    </row>
    <row r="110" spans="1:3">
      <c r="A110" s="16">
        <v>580</v>
      </c>
      <c r="B110" s="28" t="s">
        <v>192</v>
      </c>
      <c r="C110" s="35">
        <v>0</v>
      </c>
    </row>
    <row r="111" spans="1:3">
      <c r="A111" s="16">
        <v>715</v>
      </c>
      <c r="B111" s="28" t="s">
        <v>169</v>
      </c>
      <c r="C111" s="35">
        <v>0</v>
      </c>
    </row>
    <row r="112" spans="1:3">
      <c r="A112" s="16">
        <v>7000</v>
      </c>
      <c r="B112" s="28" t="s">
        <v>184</v>
      </c>
      <c r="C112" s="35">
        <v>0</v>
      </c>
    </row>
    <row r="113" spans="1:3">
      <c r="A113" s="16">
        <v>1171</v>
      </c>
      <c r="B113" s="28" t="s">
        <v>183</v>
      </c>
      <c r="C113" s="35">
        <v>0</v>
      </c>
    </row>
    <row r="114" spans="1:3">
      <c r="A114" s="16">
        <v>2055</v>
      </c>
      <c r="B114" s="28" t="s">
        <v>210</v>
      </c>
      <c r="C114" s="35">
        <v>317.55546000000004</v>
      </c>
    </row>
    <row r="115" spans="1:3">
      <c r="A115" s="16">
        <v>689</v>
      </c>
      <c r="B115" s="28" t="s">
        <v>233</v>
      </c>
      <c r="C115" s="35">
        <v>585.02321000000006</v>
      </c>
    </row>
    <row r="116" spans="1:3">
      <c r="A116" s="16">
        <v>375</v>
      </c>
      <c r="B116" s="28" t="s">
        <v>220</v>
      </c>
      <c r="C116" s="35">
        <v>0</v>
      </c>
    </row>
    <row r="117" spans="1:3">
      <c r="A117" s="16">
        <v>722</v>
      </c>
      <c r="B117" s="28" t="s">
        <v>42</v>
      </c>
      <c r="C117" s="35">
        <v>0</v>
      </c>
    </row>
    <row r="118" spans="1:3">
      <c r="A118" s="16">
        <v>606</v>
      </c>
      <c r="B118" s="28" t="s">
        <v>228</v>
      </c>
      <c r="C118" s="35">
        <v>0</v>
      </c>
    </row>
    <row r="119" spans="1:3">
      <c r="A119" s="16">
        <v>1128</v>
      </c>
      <c r="B119" s="28" t="s">
        <v>229</v>
      </c>
      <c r="C119" s="35">
        <v>0</v>
      </c>
    </row>
    <row r="120" spans="1:3">
      <c r="A120" s="16">
        <v>649</v>
      </c>
      <c r="B120" s="28" t="s">
        <v>338</v>
      </c>
      <c r="C120" s="35">
        <v>0</v>
      </c>
    </row>
    <row r="121" spans="1:3">
      <c r="A121" s="16">
        <v>382</v>
      </c>
      <c r="B121" s="28" t="s">
        <v>98</v>
      </c>
      <c r="C121" s="35">
        <v>0</v>
      </c>
    </row>
    <row r="122" spans="1:3">
      <c r="A122" s="16">
        <v>197</v>
      </c>
      <c r="B122" s="28" t="s">
        <v>97</v>
      </c>
      <c r="C122" s="35">
        <v>0</v>
      </c>
    </row>
    <row r="123" spans="1:3">
      <c r="A123" s="16">
        <v>694</v>
      </c>
      <c r="B123" s="28" t="s">
        <v>96</v>
      </c>
      <c r="C123" s="35">
        <v>0</v>
      </c>
    </row>
    <row r="124" spans="1:3">
      <c r="A124" s="16">
        <v>290</v>
      </c>
      <c r="B124" s="28" t="s">
        <v>53</v>
      </c>
      <c r="C124" s="35">
        <v>0</v>
      </c>
    </row>
    <row r="125" spans="1:3">
      <c r="A125" s="16">
        <v>344</v>
      </c>
      <c r="B125" s="28" t="s">
        <v>77</v>
      </c>
      <c r="C125" s="35">
        <v>0</v>
      </c>
    </row>
    <row r="126" spans="1:3">
      <c r="A126" s="16">
        <v>230</v>
      </c>
      <c r="B126" s="28" t="s">
        <v>40</v>
      </c>
      <c r="C126" s="35">
        <v>0</v>
      </c>
    </row>
    <row r="127" spans="1:3">
      <c r="A127" s="16">
        <v>648</v>
      </c>
      <c r="B127" s="28" t="s">
        <v>76</v>
      </c>
      <c r="C127" s="35">
        <v>0</v>
      </c>
    </row>
    <row r="128" spans="1:3">
      <c r="A128" s="16">
        <v>194</v>
      </c>
      <c r="B128" s="28" t="s">
        <v>174</v>
      </c>
      <c r="C128" s="35">
        <v>0</v>
      </c>
    </row>
    <row r="129" spans="1:3">
      <c r="A129" s="16">
        <v>213</v>
      </c>
      <c r="B129" s="28" t="s">
        <v>158</v>
      </c>
      <c r="C129" s="35">
        <v>0</v>
      </c>
    </row>
    <row r="130" spans="1:3">
      <c r="A130" s="16">
        <v>425</v>
      </c>
      <c r="B130" s="28" t="s">
        <v>47</v>
      </c>
      <c r="C130" s="35">
        <v>0</v>
      </c>
    </row>
    <row r="131" spans="1:3">
      <c r="A131" s="16">
        <v>312</v>
      </c>
      <c r="B131" s="28" t="s">
        <v>241</v>
      </c>
      <c r="C131" s="35">
        <v>0</v>
      </c>
    </row>
    <row r="132" spans="1:3">
      <c r="A132" s="16">
        <v>686</v>
      </c>
      <c r="B132" s="28" t="s">
        <v>28</v>
      </c>
      <c r="C132" s="35">
        <v>0</v>
      </c>
    </row>
    <row r="133" spans="1:3">
      <c r="A133" s="16">
        <v>858</v>
      </c>
      <c r="B133" s="28" t="s">
        <v>171</v>
      </c>
      <c r="C133" s="35">
        <v>10</v>
      </c>
    </row>
    <row r="134" spans="1:3">
      <c r="A134" s="16">
        <v>447</v>
      </c>
      <c r="B134" s="28" t="s">
        <v>65</v>
      </c>
      <c r="C134" s="35">
        <v>0</v>
      </c>
    </row>
    <row r="135" spans="1:3">
      <c r="A135" s="16">
        <v>449</v>
      </c>
      <c r="B135" s="28" t="s">
        <v>226</v>
      </c>
      <c r="C135" s="35">
        <v>0</v>
      </c>
    </row>
    <row r="136" spans="1:3">
      <c r="A136" s="16">
        <v>433</v>
      </c>
      <c r="B136" s="28" t="s">
        <v>211</v>
      </c>
      <c r="C136" s="35">
        <v>4</v>
      </c>
    </row>
    <row r="137" spans="1:3">
      <c r="A137" s="16">
        <v>705</v>
      </c>
      <c r="B137" s="28" t="s">
        <v>215</v>
      </c>
      <c r="C137" s="35">
        <v>0</v>
      </c>
    </row>
    <row r="138" spans="1:3">
      <c r="A138" s="16">
        <v>851</v>
      </c>
      <c r="B138" s="28" t="s">
        <v>45</v>
      </c>
      <c r="C138" s="35">
        <v>0</v>
      </c>
    </row>
    <row r="139" spans="1:3">
      <c r="A139" s="16">
        <v>359</v>
      </c>
      <c r="B139" s="28" t="s">
        <v>186</v>
      </c>
      <c r="C139" s="35">
        <v>0</v>
      </c>
    </row>
    <row r="140" spans="1:3">
      <c r="A140" s="16">
        <v>808</v>
      </c>
      <c r="B140" s="28" t="s">
        <v>212</v>
      </c>
      <c r="C140" s="35">
        <v>0</v>
      </c>
    </row>
    <row r="141" spans="1:3">
      <c r="A141" s="16">
        <v>769</v>
      </c>
      <c r="B141" s="28" t="s">
        <v>243</v>
      </c>
      <c r="C141" s="35">
        <v>0</v>
      </c>
    </row>
    <row r="142" spans="1:3">
      <c r="A142" s="16">
        <v>7400</v>
      </c>
      <c r="B142" s="28" t="s">
        <v>156</v>
      </c>
      <c r="C142" s="35">
        <v>0</v>
      </c>
    </row>
    <row r="143" spans="1:3">
      <c r="A143" s="16">
        <v>578</v>
      </c>
      <c r="B143" s="28" t="s">
        <v>348</v>
      </c>
      <c r="C143" s="35">
        <v>0</v>
      </c>
    </row>
    <row r="144" spans="1:3">
      <c r="A144" s="16">
        <v>610</v>
      </c>
      <c r="B144" s="28" t="s">
        <v>187</v>
      </c>
      <c r="C144" s="35">
        <v>0</v>
      </c>
    </row>
    <row r="145" spans="1:3">
      <c r="A145" s="16">
        <v>2035</v>
      </c>
      <c r="B145" s="28" t="s">
        <v>32</v>
      </c>
      <c r="C145" s="35">
        <v>4</v>
      </c>
    </row>
    <row r="146" spans="1:3">
      <c r="A146" s="16">
        <v>810</v>
      </c>
      <c r="B146" s="28" t="s">
        <v>207</v>
      </c>
      <c r="C146" s="35">
        <v>0</v>
      </c>
    </row>
    <row r="147" spans="1:3">
      <c r="A147" s="16">
        <v>837</v>
      </c>
      <c r="B147" s="28" t="s">
        <v>200</v>
      </c>
      <c r="C147" s="35">
        <v>463.04901000000007</v>
      </c>
    </row>
    <row r="148" spans="1:3">
      <c r="A148" s="16">
        <v>687</v>
      </c>
      <c r="B148" s="28" t="s">
        <v>234</v>
      </c>
      <c r="C148" s="35">
        <v>1097.3032000000001</v>
      </c>
    </row>
    <row r="149" spans="1:3">
      <c r="A149" s="16">
        <v>74</v>
      </c>
      <c r="B149" s="28" t="s">
        <v>339</v>
      </c>
      <c r="C149" s="35">
        <v>0</v>
      </c>
    </row>
    <row r="150" spans="1:3">
      <c r="A150" s="16">
        <v>167</v>
      </c>
      <c r="B150" s="28" t="s">
        <v>149</v>
      </c>
      <c r="C150" s="35">
        <v>0</v>
      </c>
    </row>
    <row r="151" spans="1:3">
      <c r="A151" s="16">
        <v>289</v>
      </c>
      <c r="B151" s="28" t="s">
        <v>102</v>
      </c>
      <c r="C151" s="35">
        <v>2</v>
      </c>
    </row>
    <row r="152" spans="1:3">
      <c r="A152" s="16">
        <v>157</v>
      </c>
      <c r="B152" s="28" t="s">
        <v>25</v>
      </c>
      <c r="C152" s="35">
        <v>76.899999999999991</v>
      </c>
    </row>
    <row r="153" spans="1:3">
      <c r="A153" s="16">
        <v>1320</v>
      </c>
      <c r="B153" s="28" t="s">
        <v>340</v>
      </c>
      <c r="C153" s="35">
        <v>0</v>
      </c>
    </row>
    <row r="154" spans="1:3">
      <c r="A154" s="16">
        <v>426</v>
      </c>
      <c r="B154" s="28" t="s">
        <v>147</v>
      </c>
      <c r="C154" s="35">
        <v>427.26191</v>
      </c>
    </row>
    <row r="155" spans="1:3">
      <c r="A155" s="16">
        <v>223</v>
      </c>
      <c r="B155" s="28" t="s">
        <v>66</v>
      </c>
      <c r="C155" s="35">
        <v>0</v>
      </c>
    </row>
    <row r="156" spans="1:3">
      <c r="A156" s="16">
        <v>139</v>
      </c>
      <c r="B156" s="28" t="s">
        <v>205</v>
      </c>
      <c r="C156" s="35">
        <v>585</v>
      </c>
    </row>
    <row r="157" spans="1:3">
      <c r="A157" s="16">
        <v>880</v>
      </c>
      <c r="B157" s="28" t="s">
        <v>198</v>
      </c>
      <c r="C157" s="35">
        <v>20.399999999999999</v>
      </c>
    </row>
    <row r="158" spans="1:3">
      <c r="A158" s="16">
        <v>871</v>
      </c>
      <c r="B158" s="28" t="s">
        <v>204</v>
      </c>
      <c r="C158" s="35">
        <v>0</v>
      </c>
    </row>
    <row r="159" spans="1:3">
      <c r="A159" s="16">
        <v>737</v>
      </c>
      <c r="B159" s="28" t="s">
        <v>344</v>
      </c>
      <c r="C159" s="35">
        <v>41.4</v>
      </c>
    </row>
    <row r="160" spans="1:3">
      <c r="A160" s="16">
        <v>773</v>
      </c>
      <c r="B160" s="28" t="s">
        <v>223</v>
      </c>
      <c r="C160" s="35">
        <v>0</v>
      </c>
    </row>
    <row r="161" spans="1:3">
      <c r="A161" s="16">
        <v>534</v>
      </c>
      <c r="B161" s="28" t="s">
        <v>263</v>
      </c>
      <c r="C161" s="35">
        <v>13.799999999999999</v>
      </c>
    </row>
    <row r="162" spans="1:3">
      <c r="A162" s="16">
        <v>637</v>
      </c>
      <c r="B162" s="28" t="s">
        <v>341</v>
      </c>
      <c r="C162" s="35">
        <v>6</v>
      </c>
    </row>
    <row r="163" spans="1:3">
      <c r="A163" s="16">
        <v>53</v>
      </c>
      <c r="B163" s="28" t="s">
        <v>342</v>
      </c>
      <c r="C163" s="35">
        <v>4</v>
      </c>
    </row>
    <row r="164" spans="1:3">
      <c r="A164" s="16">
        <v>537</v>
      </c>
      <c r="B164" s="28" t="s">
        <v>242</v>
      </c>
      <c r="C164" s="35">
        <v>279.98192000000006</v>
      </c>
    </row>
    <row r="165" spans="1:3">
      <c r="A165" s="16">
        <v>767</v>
      </c>
      <c r="B165" s="28" t="s">
        <v>38</v>
      </c>
      <c r="C165" s="35">
        <v>102.05419000000001</v>
      </c>
    </row>
    <row r="166" spans="1:3">
      <c r="A166" s="16">
        <v>7800</v>
      </c>
      <c r="B166" s="28" t="s">
        <v>63</v>
      </c>
      <c r="C166" s="35">
        <v>163.23677000000004</v>
      </c>
    </row>
    <row r="167" spans="1:3">
      <c r="A167" s="16">
        <v>171</v>
      </c>
      <c r="B167" s="28" t="s">
        <v>188</v>
      </c>
      <c r="C167" s="35">
        <v>0</v>
      </c>
    </row>
    <row r="168" spans="1:3">
      <c r="A168" s="16">
        <v>7900</v>
      </c>
      <c r="B168" s="28" t="s">
        <v>203</v>
      </c>
      <c r="C168" s="35">
        <v>0</v>
      </c>
    </row>
    <row r="169" spans="1:3">
      <c r="A169" s="16">
        <v>198</v>
      </c>
      <c r="B169" s="28" t="s">
        <v>15</v>
      </c>
      <c r="C169" s="35">
        <v>0</v>
      </c>
    </row>
    <row r="170" spans="1:3">
      <c r="A170" s="16">
        <v>276</v>
      </c>
      <c r="B170" s="28" t="s">
        <v>39</v>
      </c>
      <c r="C170" s="35">
        <v>81.899999999999991</v>
      </c>
    </row>
    <row r="171" spans="1:3">
      <c r="A171" s="16">
        <v>1148</v>
      </c>
      <c r="B171" s="28" t="s">
        <v>180</v>
      </c>
      <c r="C171" s="35">
        <v>0</v>
      </c>
    </row>
    <row r="172" spans="1:3">
      <c r="A172" s="16">
        <v>612</v>
      </c>
      <c r="B172" s="28" t="s">
        <v>236</v>
      </c>
      <c r="C172" s="35">
        <v>4101.0521600000002</v>
      </c>
    </row>
    <row r="173" spans="1:3">
      <c r="A173" s="16">
        <v>195</v>
      </c>
      <c r="B173" s="38" t="s">
        <v>26</v>
      </c>
      <c r="C173" s="45">
        <v>710.96708999999998</v>
      </c>
    </row>
    <row r="174" spans="1:3">
      <c r="A174" s="16">
        <v>638</v>
      </c>
      <c r="B174" s="38" t="s">
        <v>244</v>
      </c>
      <c r="C174" s="45">
        <v>846.82772999999963</v>
      </c>
    </row>
    <row r="175" spans="1:3">
      <c r="A175" s="16">
        <v>2640</v>
      </c>
      <c r="B175" s="28" t="s">
        <v>227</v>
      </c>
      <c r="C175" s="35">
        <v>0</v>
      </c>
    </row>
    <row r="176" spans="1:3">
      <c r="A176" s="16">
        <v>444</v>
      </c>
      <c r="B176" s="28" t="s">
        <v>157</v>
      </c>
      <c r="C176" s="35">
        <v>0</v>
      </c>
    </row>
    <row r="177" spans="1:3">
      <c r="A177" s="16">
        <v>616</v>
      </c>
      <c r="B177" s="28" t="s">
        <v>225</v>
      </c>
      <c r="C177" s="35">
        <v>0</v>
      </c>
    </row>
    <row r="178" spans="1:3">
      <c r="A178" s="16">
        <v>206</v>
      </c>
      <c r="B178" s="28" t="s">
        <v>31</v>
      </c>
      <c r="C178" s="35">
        <v>0</v>
      </c>
    </row>
    <row r="179" spans="1:3">
      <c r="A179" s="16">
        <v>735</v>
      </c>
      <c r="B179" s="28" t="s">
        <v>164</v>
      </c>
      <c r="C179" s="35">
        <v>0</v>
      </c>
    </row>
    <row r="180" spans="1:3">
      <c r="A180" s="16">
        <v>8500</v>
      </c>
      <c r="B180" s="28" t="s">
        <v>185</v>
      </c>
      <c r="C180" s="35">
        <v>0</v>
      </c>
    </row>
    <row r="181" spans="1:3">
      <c r="A181" s="16">
        <v>8600</v>
      </c>
      <c r="B181" s="28" t="s">
        <v>206</v>
      </c>
      <c r="C181" s="35">
        <v>0</v>
      </c>
    </row>
    <row r="182" spans="1:3">
      <c r="A182" s="16">
        <v>184</v>
      </c>
      <c r="B182" s="28" t="s">
        <v>154</v>
      </c>
      <c r="C182" s="35">
        <v>0</v>
      </c>
    </row>
    <row r="183" spans="1:3">
      <c r="A183" s="16">
        <v>2650</v>
      </c>
      <c r="B183" s="28" t="s">
        <v>219</v>
      </c>
      <c r="C183" s="35">
        <v>0</v>
      </c>
    </row>
    <row r="184" spans="1:3">
      <c r="A184" s="16">
        <v>127</v>
      </c>
      <c r="B184" s="28" t="s">
        <v>218</v>
      </c>
      <c r="C184" s="35">
        <v>0</v>
      </c>
    </row>
    <row r="185" spans="1:3">
      <c r="A185" s="16">
        <v>8700</v>
      </c>
      <c r="B185" s="28" t="s">
        <v>34</v>
      </c>
      <c r="C185" s="35">
        <v>0</v>
      </c>
    </row>
    <row r="186" spans="1:3">
      <c r="A186" s="16">
        <v>247</v>
      </c>
      <c r="B186" s="28" t="s">
        <v>197</v>
      </c>
      <c r="C186" s="35">
        <v>38.371610000000004</v>
      </c>
    </row>
    <row r="187" spans="1:3">
      <c r="A187" s="16">
        <v>284</v>
      </c>
      <c r="B187" s="28" t="s">
        <v>58</v>
      </c>
      <c r="C187" s="35">
        <v>0</v>
      </c>
    </row>
    <row r="188" spans="1:3">
      <c r="A188" s="16">
        <v>327</v>
      </c>
      <c r="B188" s="28" t="s">
        <v>222</v>
      </c>
      <c r="C188" s="35">
        <v>36</v>
      </c>
    </row>
    <row r="189" spans="1:3">
      <c r="A189" s="16">
        <v>2008</v>
      </c>
      <c r="B189" s="28" t="s">
        <v>100</v>
      </c>
      <c r="C189" s="35">
        <v>573.82189000000005</v>
      </c>
    </row>
    <row r="190" spans="1:3">
      <c r="A190" s="16">
        <v>2015</v>
      </c>
      <c r="B190" s="28" t="s">
        <v>240</v>
      </c>
      <c r="C190" s="35">
        <v>0</v>
      </c>
    </row>
    <row r="191" spans="1:3">
      <c r="A191" s="16">
        <v>232</v>
      </c>
      <c r="B191" s="28" t="s">
        <v>161</v>
      </c>
      <c r="C191" s="35">
        <v>0</v>
      </c>
    </row>
    <row r="192" spans="1:3">
      <c r="A192" s="16">
        <v>661</v>
      </c>
      <c r="B192" s="28" t="s">
        <v>266</v>
      </c>
      <c r="C192" s="35">
        <v>10</v>
      </c>
    </row>
    <row r="193" spans="1:3">
      <c r="A193" s="16">
        <v>5000</v>
      </c>
      <c r="B193" s="28" t="s">
        <v>196</v>
      </c>
      <c r="C193" s="35">
        <v>0</v>
      </c>
    </row>
    <row r="194" spans="1:3">
      <c r="A194" s="16">
        <v>287</v>
      </c>
      <c r="B194" s="28" t="s">
        <v>159</v>
      </c>
      <c r="C194" s="35">
        <v>53.4</v>
      </c>
    </row>
    <row r="195" spans="1:3">
      <c r="A195" s="16">
        <v>154</v>
      </c>
      <c r="B195" s="28" t="s">
        <v>59</v>
      </c>
      <c r="C195" s="35">
        <v>30</v>
      </c>
    </row>
    <row r="196" spans="1:3">
      <c r="A196" s="16">
        <v>2003</v>
      </c>
      <c r="B196" s="28" t="s">
        <v>90</v>
      </c>
      <c r="C196" s="35">
        <v>12</v>
      </c>
    </row>
    <row r="197" spans="1:3">
      <c r="A197" s="16">
        <v>2002</v>
      </c>
      <c r="B197" s="28" t="s">
        <v>264</v>
      </c>
      <c r="C197" s="35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94"/>
  <sheetViews>
    <sheetView rightToLeft="1" topLeftCell="A58" workbookViewId="0">
      <selection activeCell="A58" sqref="A1:B1048576"/>
    </sheetView>
  </sheetViews>
  <sheetFormatPr defaultColWidth="9" defaultRowHeight="14.5"/>
  <cols>
    <col min="1" max="1" width="9.08984375" style="16" bestFit="1" customWidth="1"/>
    <col min="2" max="2" width="15" style="28" bestFit="1" customWidth="1"/>
    <col min="3" max="3" width="7.453125" style="15" bestFit="1" customWidth="1"/>
    <col min="4" max="16384" width="9" style="16"/>
  </cols>
  <sheetData>
    <row r="1" spans="1:3" s="28" customFormat="1" ht="15.5">
      <c r="A1" s="22" t="s">
        <v>345</v>
      </c>
      <c r="B1" s="23" t="s">
        <v>349</v>
      </c>
      <c r="C1" s="25" t="s">
        <v>351</v>
      </c>
    </row>
    <row r="2" spans="1:3">
      <c r="A2" s="16">
        <v>679</v>
      </c>
      <c r="B2" s="28" t="s">
        <v>30</v>
      </c>
      <c r="C2" s="15">
        <v>0.8</v>
      </c>
    </row>
    <row r="3" spans="1:3">
      <c r="A3" s="16">
        <v>175</v>
      </c>
      <c r="B3" s="28" t="s">
        <v>146</v>
      </c>
      <c r="C3" s="15">
        <v>64.200000000000017</v>
      </c>
    </row>
    <row r="4" spans="1:3">
      <c r="A4" s="16">
        <v>182</v>
      </c>
      <c r="B4" s="28" t="s">
        <v>179</v>
      </c>
      <c r="C4" s="15">
        <v>2.8</v>
      </c>
    </row>
    <row r="5" spans="1:3">
      <c r="A5" s="16">
        <v>446</v>
      </c>
      <c r="B5" s="28" t="s">
        <v>193</v>
      </c>
      <c r="C5" s="15">
        <v>7.6000000000000005</v>
      </c>
    </row>
    <row r="6" spans="1:3">
      <c r="A6" s="16">
        <v>2710</v>
      </c>
      <c r="B6" s="28" t="s">
        <v>330</v>
      </c>
      <c r="C6" s="15">
        <v>0</v>
      </c>
    </row>
    <row r="7" spans="1:3">
      <c r="A7" s="16">
        <v>2024</v>
      </c>
      <c r="B7" s="28" t="s">
        <v>331</v>
      </c>
      <c r="C7" s="15">
        <v>0</v>
      </c>
    </row>
    <row r="8" spans="1:3">
      <c r="A8" s="16">
        <v>680</v>
      </c>
      <c r="B8" s="28" t="s">
        <v>20</v>
      </c>
      <c r="C8" s="15">
        <v>34.200000000000003</v>
      </c>
    </row>
    <row r="9" spans="1:3">
      <c r="A9" s="16">
        <v>2400</v>
      </c>
      <c r="B9" s="28" t="s">
        <v>260</v>
      </c>
      <c r="C9" s="15">
        <v>0</v>
      </c>
    </row>
    <row r="10" spans="1:3">
      <c r="A10" s="16">
        <v>850</v>
      </c>
      <c r="B10" s="28" t="s">
        <v>54</v>
      </c>
      <c r="C10" s="15">
        <v>24</v>
      </c>
    </row>
    <row r="11" spans="1:3">
      <c r="A11" s="16">
        <v>716</v>
      </c>
      <c r="B11" s="28" t="s">
        <v>177</v>
      </c>
      <c r="C11" s="15">
        <v>0</v>
      </c>
    </row>
    <row r="12" spans="1:3">
      <c r="A12" s="16">
        <v>868</v>
      </c>
      <c r="B12" s="28" t="s">
        <v>346</v>
      </c>
      <c r="C12" s="15">
        <v>0</v>
      </c>
    </row>
    <row r="13" spans="1:3">
      <c r="A13" s="16">
        <v>204</v>
      </c>
      <c r="B13" s="28" t="s">
        <v>332</v>
      </c>
      <c r="C13" s="15">
        <v>0</v>
      </c>
    </row>
    <row r="14" spans="1:3">
      <c r="A14" s="16">
        <v>841</v>
      </c>
      <c r="B14" s="28" t="s">
        <v>261</v>
      </c>
      <c r="C14" s="15">
        <v>0</v>
      </c>
    </row>
    <row r="15" spans="1:3">
      <c r="A15" s="16">
        <v>41</v>
      </c>
      <c r="B15" s="28" t="s">
        <v>172</v>
      </c>
      <c r="C15" s="15">
        <v>0</v>
      </c>
    </row>
    <row r="16" spans="1:3">
      <c r="A16" s="16">
        <v>6000</v>
      </c>
      <c r="B16" s="28" t="s">
        <v>70</v>
      </c>
      <c r="C16" s="15">
        <v>0</v>
      </c>
    </row>
    <row r="17" spans="1:3">
      <c r="A17" s="16">
        <v>697</v>
      </c>
      <c r="B17" s="28" t="s">
        <v>21</v>
      </c>
      <c r="C17" s="15">
        <v>90.40000000000002</v>
      </c>
    </row>
    <row r="18" spans="1:3">
      <c r="A18" s="16">
        <v>698</v>
      </c>
      <c r="B18" s="28" t="s">
        <v>189</v>
      </c>
      <c r="C18" s="15">
        <v>4.1999999999999993</v>
      </c>
    </row>
    <row r="19" spans="1:3">
      <c r="A19" s="16">
        <v>2043</v>
      </c>
      <c r="B19" s="28" t="s">
        <v>191</v>
      </c>
      <c r="C19" s="15">
        <v>0.60000000000000009</v>
      </c>
    </row>
    <row r="20" spans="1:3">
      <c r="A20" s="16">
        <v>317</v>
      </c>
      <c r="B20" s="28" t="s">
        <v>230</v>
      </c>
      <c r="C20" s="15">
        <v>0</v>
      </c>
    </row>
    <row r="21" spans="1:3">
      <c r="A21" s="16">
        <v>373</v>
      </c>
      <c r="B21" s="28" t="s">
        <v>67</v>
      </c>
      <c r="C21" s="15">
        <v>116.39999999999999</v>
      </c>
    </row>
    <row r="22" spans="1:3">
      <c r="A22" s="16">
        <v>877</v>
      </c>
      <c r="B22" s="28" t="s">
        <v>152</v>
      </c>
      <c r="C22" s="15">
        <v>0</v>
      </c>
    </row>
    <row r="23" spans="1:3">
      <c r="A23" s="16">
        <v>800</v>
      </c>
      <c r="B23" s="28" t="s">
        <v>239</v>
      </c>
      <c r="C23" s="15">
        <v>0</v>
      </c>
    </row>
    <row r="24" spans="1:3">
      <c r="A24" s="16">
        <v>288</v>
      </c>
      <c r="B24" s="28" t="s">
        <v>46</v>
      </c>
      <c r="C24" s="15">
        <v>5.6000000000000005</v>
      </c>
    </row>
    <row r="25" spans="1:3">
      <c r="A25" s="16">
        <v>200</v>
      </c>
      <c r="B25" s="28" t="s">
        <v>175</v>
      </c>
      <c r="C25" s="15">
        <v>0</v>
      </c>
    </row>
    <row r="26" spans="1:3">
      <c r="A26" s="16">
        <v>326</v>
      </c>
      <c r="B26" s="28" t="s">
        <v>18</v>
      </c>
      <c r="C26" s="15">
        <v>246.19999999999996</v>
      </c>
    </row>
    <row r="27" spans="1:3">
      <c r="A27" s="16">
        <v>252</v>
      </c>
      <c r="B27" s="28" t="s">
        <v>195</v>
      </c>
      <c r="C27" s="15">
        <v>0</v>
      </c>
    </row>
    <row r="28" spans="1:3">
      <c r="A28" s="16">
        <v>386</v>
      </c>
      <c r="B28" s="28" t="s">
        <v>194</v>
      </c>
      <c r="C28" s="15">
        <v>0</v>
      </c>
    </row>
    <row r="29" spans="1:3">
      <c r="A29" s="16">
        <v>418</v>
      </c>
      <c r="B29" s="28" t="s">
        <v>69</v>
      </c>
      <c r="C29" s="15">
        <v>270.49999999999983</v>
      </c>
    </row>
    <row r="30" spans="1:3">
      <c r="A30" s="16">
        <v>9800</v>
      </c>
      <c r="B30" s="13" t="s">
        <v>343</v>
      </c>
      <c r="C30" s="15">
        <v>0.2</v>
      </c>
    </row>
    <row r="31" spans="1:3">
      <c r="A31" s="16">
        <v>389</v>
      </c>
      <c r="B31" s="28" t="s">
        <v>144</v>
      </c>
      <c r="C31" s="15">
        <v>0</v>
      </c>
    </row>
    <row r="32" spans="1:3">
      <c r="A32" s="16">
        <v>617</v>
      </c>
      <c r="B32" s="28" t="s">
        <v>168</v>
      </c>
      <c r="C32" s="15">
        <v>0</v>
      </c>
    </row>
    <row r="33" spans="1:3">
      <c r="A33" s="16">
        <v>33</v>
      </c>
      <c r="B33" s="28" t="s">
        <v>86</v>
      </c>
      <c r="C33" s="15">
        <v>0</v>
      </c>
    </row>
    <row r="34" spans="1:3">
      <c r="A34" s="16">
        <v>628</v>
      </c>
      <c r="B34" s="28" t="s">
        <v>251</v>
      </c>
      <c r="C34" s="15">
        <v>0</v>
      </c>
    </row>
    <row r="35" spans="1:3">
      <c r="A35" s="16">
        <v>853</v>
      </c>
      <c r="B35" s="28" t="s">
        <v>178</v>
      </c>
      <c r="C35" s="15">
        <v>0</v>
      </c>
    </row>
    <row r="36" spans="1:3">
      <c r="A36" s="16">
        <v>872</v>
      </c>
      <c r="B36" s="28" t="s">
        <v>347</v>
      </c>
      <c r="C36" s="15">
        <v>0</v>
      </c>
    </row>
    <row r="37" spans="1:3">
      <c r="A37" s="16">
        <v>379</v>
      </c>
      <c r="B37" s="28" t="s">
        <v>201</v>
      </c>
      <c r="C37" s="15">
        <v>34.4</v>
      </c>
    </row>
    <row r="38" spans="1:3">
      <c r="A38" s="16">
        <v>683</v>
      </c>
      <c r="B38" s="28" t="s">
        <v>235</v>
      </c>
      <c r="C38" s="15">
        <v>2</v>
      </c>
    </row>
    <row r="39" spans="1:3">
      <c r="A39" s="16">
        <v>870</v>
      </c>
      <c r="B39" s="28" t="s">
        <v>288</v>
      </c>
      <c r="C39" s="15">
        <v>0</v>
      </c>
    </row>
    <row r="40" spans="1:3">
      <c r="A40" s="16">
        <v>50</v>
      </c>
      <c r="B40" s="28" t="s">
        <v>216</v>
      </c>
      <c r="C40" s="15">
        <v>0</v>
      </c>
    </row>
    <row r="41" spans="1:3">
      <c r="A41" s="16">
        <v>2018</v>
      </c>
      <c r="B41" s="28" t="s">
        <v>167</v>
      </c>
      <c r="C41" s="15">
        <v>0</v>
      </c>
    </row>
    <row r="42" spans="1:3">
      <c r="A42" s="16">
        <v>173</v>
      </c>
      <c r="B42" s="28" t="s">
        <v>150</v>
      </c>
      <c r="C42" s="15">
        <v>0</v>
      </c>
    </row>
    <row r="43" spans="1:3">
      <c r="A43" s="16">
        <v>207</v>
      </c>
      <c r="B43" s="28" t="s">
        <v>35</v>
      </c>
      <c r="C43" s="15">
        <v>0</v>
      </c>
    </row>
    <row r="44" spans="1:3">
      <c r="A44" s="16">
        <v>360</v>
      </c>
      <c r="B44" s="28" t="s">
        <v>231</v>
      </c>
      <c r="C44" s="15">
        <v>0</v>
      </c>
    </row>
    <row r="45" spans="1:3">
      <c r="A45" s="16">
        <v>1077</v>
      </c>
      <c r="B45" s="28" t="s">
        <v>151</v>
      </c>
      <c r="C45" s="15">
        <v>0</v>
      </c>
    </row>
    <row r="46" spans="1:3">
      <c r="A46" s="16">
        <v>627</v>
      </c>
      <c r="B46" s="28" t="s">
        <v>267</v>
      </c>
      <c r="C46" s="15">
        <v>0</v>
      </c>
    </row>
    <row r="47" spans="1:3">
      <c r="A47" s="16">
        <v>346</v>
      </c>
      <c r="B47" s="28" t="s">
        <v>170</v>
      </c>
      <c r="C47" s="15">
        <v>0</v>
      </c>
    </row>
    <row r="48" spans="1:3">
      <c r="A48" s="16">
        <v>225</v>
      </c>
      <c r="B48" s="28" t="s">
        <v>61</v>
      </c>
      <c r="C48" s="15">
        <v>0</v>
      </c>
    </row>
    <row r="49" spans="1:3">
      <c r="A49" s="16">
        <v>239</v>
      </c>
      <c r="B49" s="28" t="s">
        <v>145</v>
      </c>
      <c r="C49" s="15">
        <v>0</v>
      </c>
    </row>
    <row r="50" spans="1:3">
      <c r="A50" s="16">
        <v>734</v>
      </c>
      <c r="B50" s="28" t="s">
        <v>163</v>
      </c>
      <c r="C50" s="15">
        <v>23.6</v>
      </c>
    </row>
    <row r="51" spans="1:3">
      <c r="A51" s="16">
        <v>144</v>
      </c>
      <c r="B51" s="28" t="s">
        <v>199</v>
      </c>
      <c r="C51" s="15">
        <v>0</v>
      </c>
    </row>
    <row r="52" spans="1:3">
      <c r="A52" s="16">
        <v>72</v>
      </c>
      <c r="B52" s="28" t="s">
        <v>95</v>
      </c>
      <c r="C52" s="15">
        <v>0</v>
      </c>
    </row>
    <row r="53" spans="1:3">
      <c r="A53" s="16">
        <v>218</v>
      </c>
      <c r="B53" s="28" t="s">
        <v>202</v>
      </c>
      <c r="C53" s="15">
        <v>0</v>
      </c>
    </row>
    <row r="54" spans="1:3">
      <c r="A54" s="16">
        <v>541</v>
      </c>
      <c r="B54" s="28" t="s">
        <v>333</v>
      </c>
      <c r="C54" s="15">
        <v>0</v>
      </c>
    </row>
    <row r="55" spans="1:3">
      <c r="A55" s="16">
        <v>842</v>
      </c>
      <c r="B55" s="28" t="s">
        <v>209</v>
      </c>
      <c r="C55" s="15">
        <v>0</v>
      </c>
    </row>
    <row r="56" spans="1:3">
      <c r="A56" s="21">
        <v>494</v>
      </c>
      <c r="B56" s="14" t="s">
        <v>334</v>
      </c>
      <c r="C56" s="15">
        <v>0</v>
      </c>
    </row>
    <row r="57" spans="1:3">
      <c r="A57" s="16">
        <v>738</v>
      </c>
      <c r="B57" s="28" t="s">
        <v>232</v>
      </c>
      <c r="C57" s="15">
        <v>0</v>
      </c>
    </row>
    <row r="58" spans="1:3">
      <c r="A58" s="16">
        <v>675</v>
      </c>
      <c r="B58" s="28" t="s">
        <v>217</v>
      </c>
      <c r="C58" s="15">
        <v>0</v>
      </c>
    </row>
    <row r="59" spans="1:3">
      <c r="A59" s="16">
        <v>191</v>
      </c>
      <c r="B59" s="28" t="s">
        <v>190</v>
      </c>
      <c r="C59" s="15">
        <v>52</v>
      </c>
    </row>
    <row r="60" spans="1:3">
      <c r="A60" s="16">
        <v>9700</v>
      </c>
      <c r="B60" s="28" t="s">
        <v>37</v>
      </c>
      <c r="C60" s="15">
        <v>0</v>
      </c>
    </row>
    <row r="61" spans="1:3">
      <c r="A61" s="16">
        <v>434</v>
      </c>
      <c r="B61" s="28" t="s">
        <v>237</v>
      </c>
      <c r="C61" s="15">
        <v>0</v>
      </c>
    </row>
    <row r="62" spans="1:3">
      <c r="A62" s="16">
        <v>377</v>
      </c>
      <c r="B62" s="28" t="s">
        <v>213</v>
      </c>
      <c r="C62" s="15">
        <v>0</v>
      </c>
    </row>
    <row r="63" spans="1:3">
      <c r="A63" s="16">
        <v>423</v>
      </c>
      <c r="B63" s="28" t="s">
        <v>148</v>
      </c>
      <c r="C63" s="15">
        <v>0</v>
      </c>
    </row>
    <row r="64" spans="1:3">
      <c r="A64" s="16">
        <v>6400</v>
      </c>
      <c r="B64" s="28" t="s">
        <v>317</v>
      </c>
      <c r="C64" s="15">
        <v>0</v>
      </c>
    </row>
    <row r="65" spans="1:3">
      <c r="A65" s="16">
        <v>9300</v>
      </c>
      <c r="B65" s="28" t="s">
        <v>155</v>
      </c>
      <c r="C65" s="15">
        <v>0</v>
      </c>
    </row>
    <row r="66" spans="1:3">
      <c r="A66" s="16">
        <v>1290</v>
      </c>
      <c r="B66" s="28" t="s">
        <v>245</v>
      </c>
      <c r="C66" s="15">
        <v>0</v>
      </c>
    </row>
    <row r="67" spans="1:3">
      <c r="A67" s="16">
        <v>235</v>
      </c>
      <c r="B67" s="28" t="s">
        <v>256</v>
      </c>
      <c r="C67" s="15">
        <v>0</v>
      </c>
    </row>
    <row r="68" spans="1:3">
      <c r="A68" s="16">
        <v>717</v>
      </c>
      <c r="B68" s="28" t="s">
        <v>14</v>
      </c>
      <c r="C68" s="15">
        <v>0</v>
      </c>
    </row>
    <row r="69" spans="1:3">
      <c r="A69" s="16">
        <v>205</v>
      </c>
      <c r="B69" s="28" t="s">
        <v>160</v>
      </c>
      <c r="C69" s="15">
        <v>46.8</v>
      </c>
    </row>
    <row r="70" spans="1:3">
      <c r="A70" s="16">
        <v>6500</v>
      </c>
      <c r="B70" s="28" t="s">
        <v>84</v>
      </c>
      <c r="C70" s="15">
        <v>2.4</v>
      </c>
    </row>
    <row r="71" spans="1:3">
      <c r="A71" s="16">
        <v>6600</v>
      </c>
      <c r="B71" s="28" t="s">
        <v>335</v>
      </c>
      <c r="C71" s="15">
        <v>0</v>
      </c>
    </row>
    <row r="72" spans="1:3">
      <c r="A72" s="16">
        <v>662</v>
      </c>
      <c r="B72" s="28" t="s">
        <v>12</v>
      </c>
      <c r="C72" s="15">
        <v>0</v>
      </c>
    </row>
    <row r="73" spans="1:3">
      <c r="A73" s="16">
        <v>115</v>
      </c>
      <c r="B73" s="28" t="s">
        <v>265</v>
      </c>
      <c r="C73" s="15">
        <v>0.6</v>
      </c>
    </row>
    <row r="74" spans="1:3">
      <c r="A74" s="16">
        <v>355</v>
      </c>
      <c r="B74" s="28" t="s">
        <v>214</v>
      </c>
      <c r="C74" s="15">
        <v>0</v>
      </c>
    </row>
    <row r="75" spans="1:3">
      <c r="A75" s="16">
        <v>219</v>
      </c>
      <c r="B75" s="28" t="s">
        <v>22</v>
      </c>
      <c r="C75" s="15">
        <v>73.999999999999986</v>
      </c>
    </row>
    <row r="76" spans="1:3">
      <c r="A76" s="16">
        <v>162</v>
      </c>
      <c r="B76" s="28" t="s">
        <v>44</v>
      </c>
      <c r="C76" s="15">
        <v>56.800000000000018</v>
      </c>
    </row>
    <row r="77" spans="1:3">
      <c r="A77" s="16">
        <v>807</v>
      </c>
      <c r="B77" s="28" t="s">
        <v>162</v>
      </c>
      <c r="C77" s="15">
        <v>58.999999999999993</v>
      </c>
    </row>
    <row r="78" spans="1:3">
      <c r="A78" s="16">
        <v>422</v>
      </c>
      <c r="B78" s="28" t="s">
        <v>23</v>
      </c>
      <c r="C78" s="15">
        <v>18.599999999999998</v>
      </c>
    </row>
    <row r="79" spans="1:3">
      <c r="A79" s="16">
        <v>1247</v>
      </c>
      <c r="B79" s="28" t="s">
        <v>85</v>
      </c>
      <c r="C79" s="15">
        <v>0</v>
      </c>
    </row>
    <row r="80" spans="1:3">
      <c r="A80" s="16">
        <v>2730</v>
      </c>
      <c r="B80" s="28" t="s">
        <v>336</v>
      </c>
      <c r="C80" s="15">
        <v>8.1999999999999993</v>
      </c>
    </row>
    <row r="81" spans="1:3">
      <c r="A81" s="16">
        <v>2720</v>
      </c>
      <c r="B81" s="28" t="s">
        <v>208</v>
      </c>
      <c r="C81" s="15">
        <v>0</v>
      </c>
    </row>
    <row r="82" spans="1:3">
      <c r="A82" s="16">
        <v>758</v>
      </c>
      <c r="B82" s="28" t="s">
        <v>62</v>
      </c>
      <c r="C82" s="15">
        <v>0</v>
      </c>
    </row>
    <row r="83" spans="1:3">
      <c r="A83" s="16">
        <v>753</v>
      </c>
      <c r="B83" s="28" t="s">
        <v>176</v>
      </c>
      <c r="C83" s="15">
        <v>0</v>
      </c>
    </row>
    <row r="84" spans="1:3">
      <c r="A84" s="16">
        <v>417</v>
      </c>
      <c r="B84" s="28" t="s">
        <v>166</v>
      </c>
      <c r="C84" s="15">
        <v>0</v>
      </c>
    </row>
    <row r="85" spans="1:3">
      <c r="A85" s="16">
        <v>183</v>
      </c>
      <c r="B85" s="28" t="s">
        <v>43</v>
      </c>
      <c r="C85" s="15">
        <v>0</v>
      </c>
    </row>
    <row r="86" spans="1:3">
      <c r="A86" s="16">
        <v>180</v>
      </c>
      <c r="B86" s="28" t="s">
        <v>247</v>
      </c>
      <c r="C86" s="15">
        <v>0</v>
      </c>
    </row>
    <row r="87" spans="1:3">
      <c r="A87" s="16">
        <v>633</v>
      </c>
      <c r="B87" s="28" t="s">
        <v>337</v>
      </c>
      <c r="C87" s="15">
        <v>0</v>
      </c>
    </row>
    <row r="88" spans="1:3">
      <c r="A88" s="16">
        <v>427</v>
      </c>
      <c r="B88" s="28" t="s">
        <v>238</v>
      </c>
      <c r="C88" s="15">
        <v>0</v>
      </c>
    </row>
    <row r="89" spans="1:3">
      <c r="A89" s="16">
        <v>310</v>
      </c>
      <c r="B89" s="28" t="s">
        <v>99</v>
      </c>
      <c r="C89" s="15">
        <v>0</v>
      </c>
    </row>
    <row r="90" spans="1:3">
      <c r="A90" s="16">
        <v>582</v>
      </c>
      <c r="B90" s="28" t="s">
        <v>181</v>
      </c>
      <c r="C90" s="15">
        <v>0</v>
      </c>
    </row>
    <row r="91" spans="1:3">
      <c r="A91" s="16">
        <v>187</v>
      </c>
      <c r="B91" s="28" t="s">
        <v>29</v>
      </c>
      <c r="C91" s="15">
        <v>356.79999999999978</v>
      </c>
    </row>
    <row r="92" spans="1:3">
      <c r="A92" s="16">
        <v>217</v>
      </c>
      <c r="B92" s="28" t="s">
        <v>24</v>
      </c>
      <c r="C92" s="15">
        <v>92.799999999999983</v>
      </c>
    </row>
    <row r="93" spans="1:3">
      <c r="A93" s="16">
        <v>190</v>
      </c>
      <c r="B93" s="28" t="s">
        <v>17</v>
      </c>
      <c r="C93" s="15">
        <v>103.59999999999995</v>
      </c>
    </row>
    <row r="94" spans="1:3">
      <c r="A94" s="16">
        <v>193</v>
      </c>
      <c r="B94" s="28" t="s">
        <v>16</v>
      </c>
      <c r="C94" s="15">
        <v>211.20000000000002</v>
      </c>
    </row>
    <row r="95" spans="1:3">
      <c r="A95" s="16">
        <v>233</v>
      </c>
      <c r="B95" s="28" t="s">
        <v>19</v>
      </c>
      <c r="C95" s="15">
        <v>0</v>
      </c>
    </row>
    <row r="96" spans="1:3">
      <c r="A96" s="16">
        <v>168</v>
      </c>
      <c r="B96" s="28" t="s">
        <v>173</v>
      </c>
      <c r="C96" s="15">
        <v>0</v>
      </c>
    </row>
    <row r="97" spans="1:3">
      <c r="A97" s="16">
        <v>170</v>
      </c>
      <c r="B97" s="28" t="s">
        <v>165</v>
      </c>
      <c r="C97" s="15">
        <v>0</v>
      </c>
    </row>
    <row r="98" spans="1:3">
      <c r="A98" s="16">
        <v>387</v>
      </c>
      <c r="B98" s="28" t="s">
        <v>33</v>
      </c>
      <c r="C98" s="15">
        <v>26.199999999999996</v>
      </c>
    </row>
    <row r="99" spans="1:3">
      <c r="A99" s="16">
        <v>98</v>
      </c>
      <c r="B99" s="28" t="s">
        <v>36</v>
      </c>
      <c r="C99" s="15">
        <v>0</v>
      </c>
    </row>
    <row r="100" spans="1:3">
      <c r="A100" s="16">
        <v>316</v>
      </c>
      <c r="B100" s="28" t="s">
        <v>221</v>
      </c>
      <c r="C100" s="15">
        <v>0</v>
      </c>
    </row>
    <row r="101" spans="1:3">
      <c r="A101" s="16">
        <v>6900</v>
      </c>
      <c r="B101" s="28" t="s">
        <v>259</v>
      </c>
      <c r="C101" s="15">
        <v>0</v>
      </c>
    </row>
    <row r="102" spans="1:3">
      <c r="A102" s="16">
        <v>249</v>
      </c>
      <c r="B102" s="28" t="s">
        <v>224</v>
      </c>
      <c r="C102" s="15">
        <v>0</v>
      </c>
    </row>
    <row r="103" spans="1:3">
      <c r="A103" s="16">
        <v>189</v>
      </c>
      <c r="B103" s="28" t="s">
        <v>41</v>
      </c>
      <c r="C103" s="15">
        <v>0</v>
      </c>
    </row>
    <row r="104" spans="1:3">
      <c r="A104" s="16">
        <v>634</v>
      </c>
      <c r="B104" s="28" t="s">
        <v>262</v>
      </c>
      <c r="C104" s="15">
        <v>0</v>
      </c>
    </row>
    <row r="105" spans="1:3">
      <c r="A105" s="16">
        <v>654</v>
      </c>
      <c r="B105" s="28" t="s">
        <v>282</v>
      </c>
      <c r="C105" s="15">
        <v>0</v>
      </c>
    </row>
    <row r="106" spans="1:3">
      <c r="A106" s="16">
        <v>267</v>
      </c>
      <c r="B106" s="28" t="s">
        <v>182</v>
      </c>
      <c r="C106" s="15">
        <v>0</v>
      </c>
    </row>
    <row r="107" spans="1:3">
      <c r="A107" s="16">
        <v>580</v>
      </c>
      <c r="B107" s="28" t="s">
        <v>192</v>
      </c>
      <c r="C107" s="15">
        <v>0</v>
      </c>
    </row>
    <row r="108" spans="1:3">
      <c r="A108" s="16">
        <v>715</v>
      </c>
      <c r="B108" s="28" t="s">
        <v>169</v>
      </c>
      <c r="C108" s="15">
        <v>0</v>
      </c>
    </row>
    <row r="109" spans="1:3">
      <c r="A109" s="16">
        <v>7000</v>
      </c>
      <c r="B109" s="28" t="s">
        <v>184</v>
      </c>
      <c r="C109" s="15">
        <v>0</v>
      </c>
    </row>
    <row r="110" spans="1:3">
      <c r="A110" s="16">
        <v>1171</v>
      </c>
      <c r="B110" s="28" t="s">
        <v>183</v>
      </c>
      <c r="C110" s="15">
        <v>0</v>
      </c>
    </row>
    <row r="111" spans="1:3">
      <c r="A111" s="16">
        <v>2055</v>
      </c>
      <c r="B111" s="28" t="s">
        <v>210</v>
      </c>
      <c r="C111" s="15">
        <v>24.800000000000004</v>
      </c>
    </row>
    <row r="112" spans="1:3">
      <c r="A112" s="16">
        <v>689</v>
      </c>
      <c r="B112" s="28" t="s">
        <v>233</v>
      </c>
      <c r="C112" s="15">
        <v>0</v>
      </c>
    </row>
    <row r="113" spans="1:3">
      <c r="A113" s="16">
        <v>375</v>
      </c>
      <c r="B113" s="28" t="s">
        <v>220</v>
      </c>
      <c r="C113" s="15">
        <v>0</v>
      </c>
    </row>
    <row r="114" spans="1:3">
      <c r="A114" s="16">
        <v>722</v>
      </c>
      <c r="B114" s="28" t="s">
        <v>42</v>
      </c>
      <c r="C114" s="15">
        <v>0</v>
      </c>
    </row>
    <row r="115" spans="1:3">
      <c r="A115" s="16">
        <v>606</v>
      </c>
      <c r="B115" s="28" t="s">
        <v>228</v>
      </c>
      <c r="C115" s="15">
        <v>0</v>
      </c>
    </row>
    <row r="116" spans="1:3">
      <c r="A116" s="16">
        <v>1128</v>
      </c>
      <c r="B116" s="28" t="s">
        <v>229</v>
      </c>
      <c r="C116" s="15">
        <v>7.2000000000000011</v>
      </c>
    </row>
    <row r="117" spans="1:3">
      <c r="A117" s="16">
        <v>649</v>
      </c>
      <c r="B117" s="28" t="s">
        <v>338</v>
      </c>
      <c r="C117" s="15">
        <v>0</v>
      </c>
    </row>
    <row r="118" spans="1:3">
      <c r="A118" s="16">
        <v>382</v>
      </c>
      <c r="B118" s="28" t="s">
        <v>98</v>
      </c>
      <c r="C118" s="15">
        <v>0.2</v>
      </c>
    </row>
    <row r="119" spans="1:3">
      <c r="A119" s="16">
        <v>197</v>
      </c>
      <c r="B119" s="28" t="s">
        <v>97</v>
      </c>
      <c r="C119" s="15">
        <v>0</v>
      </c>
    </row>
    <row r="120" spans="1:3">
      <c r="A120" s="16">
        <v>694</v>
      </c>
      <c r="B120" s="28" t="s">
        <v>96</v>
      </c>
      <c r="C120" s="15">
        <v>0</v>
      </c>
    </row>
    <row r="121" spans="1:3">
      <c r="A121" s="16">
        <v>290</v>
      </c>
      <c r="B121" s="28" t="s">
        <v>53</v>
      </c>
      <c r="C121" s="15">
        <v>0</v>
      </c>
    </row>
    <row r="122" spans="1:3">
      <c r="A122" s="16">
        <v>344</v>
      </c>
      <c r="B122" s="28" t="s">
        <v>77</v>
      </c>
      <c r="C122" s="15">
        <v>0</v>
      </c>
    </row>
    <row r="123" spans="1:3">
      <c r="A123" s="16">
        <v>230</v>
      </c>
      <c r="B123" s="28" t="s">
        <v>40</v>
      </c>
      <c r="C123" s="15">
        <v>0</v>
      </c>
    </row>
    <row r="124" spans="1:3">
      <c r="A124" s="16">
        <v>648</v>
      </c>
      <c r="B124" s="28" t="s">
        <v>76</v>
      </c>
      <c r="C124" s="15">
        <v>0</v>
      </c>
    </row>
    <row r="125" spans="1:3">
      <c r="A125" s="16">
        <v>194</v>
      </c>
      <c r="B125" s="28" t="s">
        <v>174</v>
      </c>
      <c r="C125" s="15">
        <v>0</v>
      </c>
    </row>
    <row r="126" spans="1:3">
      <c r="A126" s="16">
        <v>213</v>
      </c>
      <c r="B126" s="28" t="s">
        <v>158</v>
      </c>
      <c r="C126" s="15">
        <v>0</v>
      </c>
    </row>
    <row r="127" spans="1:3">
      <c r="A127" s="16">
        <v>425</v>
      </c>
      <c r="B127" s="28" t="s">
        <v>47</v>
      </c>
      <c r="C127" s="15">
        <v>0</v>
      </c>
    </row>
    <row r="128" spans="1:3">
      <c r="A128" s="16">
        <v>312</v>
      </c>
      <c r="B128" s="28" t="s">
        <v>241</v>
      </c>
      <c r="C128" s="15">
        <v>0</v>
      </c>
    </row>
    <row r="129" spans="1:3">
      <c r="A129" s="16">
        <v>686</v>
      </c>
      <c r="B129" s="28" t="s">
        <v>28</v>
      </c>
      <c r="C129" s="15">
        <v>3</v>
      </c>
    </row>
    <row r="130" spans="1:3">
      <c r="A130" s="16">
        <v>858</v>
      </c>
      <c r="B130" s="28" t="s">
        <v>171</v>
      </c>
      <c r="C130" s="15">
        <v>6.6</v>
      </c>
    </row>
    <row r="131" spans="1:3">
      <c r="A131" s="16">
        <v>447</v>
      </c>
      <c r="B131" s="28" t="s">
        <v>65</v>
      </c>
      <c r="C131" s="15">
        <v>0</v>
      </c>
    </row>
    <row r="132" spans="1:3">
      <c r="A132" s="16">
        <v>449</v>
      </c>
      <c r="B132" s="28" t="s">
        <v>226</v>
      </c>
      <c r="C132" s="15">
        <v>0</v>
      </c>
    </row>
    <row r="133" spans="1:3">
      <c r="A133" s="16">
        <v>433</v>
      </c>
      <c r="B133" s="28" t="s">
        <v>211</v>
      </c>
      <c r="C133" s="15">
        <v>0</v>
      </c>
    </row>
    <row r="134" spans="1:3">
      <c r="A134" s="16">
        <v>705</v>
      </c>
      <c r="B134" s="28" t="s">
        <v>215</v>
      </c>
      <c r="C134" s="15">
        <v>0</v>
      </c>
    </row>
    <row r="135" spans="1:3">
      <c r="A135" s="16">
        <v>851</v>
      </c>
      <c r="B135" s="28" t="s">
        <v>45</v>
      </c>
      <c r="C135" s="15">
        <v>0</v>
      </c>
    </row>
    <row r="136" spans="1:3">
      <c r="A136" s="16">
        <v>359</v>
      </c>
      <c r="B136" s="28" t="s">
        <v>186</v>
      </c>
      <c r="C136" s="15">
        <v>0</v>
      </c>
    </row>
    <row r="137" spans="1:3">
      <c r="A137" s="16">
        <v>808</v>
      </c>
      <c r="B137" s="28" t="s">
        <v>212</v>
      </c>
      <c r="C137" s="15">
        <v>0</v>
      </c>
    </row>
    <row r="138" spans="1:3">
      <c r="A138" s="16">
        <v>769</v>
      </c>
      <c r="B138" s="28" t="s">
        <v>243</v>
      </c>
      <c r="C138" s="15">
        <v>0</v>
      </c>
    </row>
    <row r="139" spans="1:3">
      <c r="A139" s="16">
        <v>7400</v>
      </c>
      <c r="B139" s="28" t="s">
        <v>156</v>
      </c>
      <c r="C139" s="15">
        <v>0</v>
      </c>
    </row>
    <row r="140" spans="1:3">
      <c r="A140" s="16">
        <v>578</v>
      </c>
      <c r="B140" s="28" t="s">
        <v>348</v>
      </c>
      <c r="C140" s="15">
        <v>0</v>
      </c>
    </row>
    <row r="141" spans="1:3">
      <c r="A141" s="16">
        <v>610</v>
      </c>
      <c r="B141" s="28" t="s">
        <v>187</v>
      </c>
      <c r="C141" s="15">
        <v>0</v>
      </c>
    </row>
    <row r="142" spans="1:3">
      <c r="A142" s="16">
        <v>2035</v>
      </c>
      <c r="B142" s="28" t="s">
        <v>32</v>
      </c>
      <c r="C142" s="15">
        <v>0</v>
      </c>
    </row>
    <row r="143" spans="1:3">
      <c r="A143" s="16">
        <v>810</v>
      </c>
      <c r="B143" s="28" t="s">
        <v>207</v>
      </c>
      <c r="C143" s="15">
        <v>0</v>
      </c>
    </row>
    <row r="144" spans="1:3">
      <c r="A144" s="16">
        <v>837</v>
      </c>
      <c r="B144" s="28" t="s">
        <v>200</v>
      </c>
      <c r="C144" s="15">
        <v>178.00000000000003</v>
      </c>
    </row>
    <row r="145" spans="1:3">
      <c r="A145" s="16">
        <v>687</v>
      </c>
      <c r="B145" s="28" t="s">
        <v>234</v>
      </c>
      <c r="C145" s="15">
        <v>0</v>
      </c>
    </row>
    <row r="146" spans="1:3">
      <c r="A146" s="16">
        <v>74</v>
      </c>
      <c r="B146" s="28" t="s">
        <v>339</v>
      </c>
      <c r="C146" s="15">
        <v>0</v>
      </c>
    </row>
    <row r="147" spans="1:3">
      <c r="A147" s="16">
        <v>167</v>
      </c>
      <c r="B147" s="28" t="s">
        <v>149</v>
      </c>
      <c r="C147" s="15">
        <v>0</v>
      </c>
    </row>
    <row r="148" spans="1:3">
      <c r="A148" s="16">
        <v>289</v>
      </c>
      <c r="B148" s="28" t="s">
        <v>102</v>
      </c>
      <c r="C148" s="15">
        <v>0</v>
      </c>
    </row>
    <row r="149" spans="1:3">
      <c r="A149" s="16">
        <v>157</v>
      </c>
      <c r="B149" s="28" t="s">
        <v>25</v>
      </c>
      <c r="C149" s="15">
        <v>211</v>
      </c>
    </row>
    <row r="150" spans="1:3">
      <c r="A150" s="16">
        <v>1320</v>
      </c>
      <c r="B150" s="28" t="s">
        <v>340</v>
      </c>
      <c r="C150" s="15">
        <v>0</v>
      </c>
    </row>
    <row r="151" spans="1:3">
      <c r="A151" s="16">
        <v>426</v>
      </c>
      <c r="B151" s="28" t="s">
        <v>147</v>
      </c>
      <c r="C151" s="15">
        <v>0</v>
      </c>
    </row>
    <row r="152" spans="1:3">
      <c r="A152" s="16">
        <v>223</v>
      </c>
      <c r="B152" s="28" t="s">
        <v>66</v>
      </c>
      <c r="C152" s="15">
        <v>5.2000000000000011</v>
      </c>
    </row>
    <row r="153" spans="1:3">
      <c r="A153" s="16">
        <v>139</v>
      </c>
      <c r="B153" s="28" t="s">
        <v>205</v>
      </c>
      <c r="C153" s="15">
        <v>0</v>
      </c>
    </row>
    <row r="154" spans="1:3">
      <c r="A154" s="16">
        <v>880</v>
      </c>
      <c r="B154" s="28" t="s">
        <v>198</v>
      </c>
      <c r="C154" s="15">
        <v>0</v>
      </c>
    </row>
    <row r="155" spans="1:3">
      <c r="A155" s="16">
        <v>871</v>
      </c>
      <c r="B155" s="28" t="s">
        <v>204</v>
      </c>
      <c r="C155" s="15">
        <v>0</v>
      </c>
    </row>
    <row r="156" spans="1:3">
      <c r="A156" s="16">
        <v>737</v>
      </c>
      <c r="B156" s="28" t="s">
        <v>344</v>
      </c>
      <c r="C156" s="15">
        <v>329.8</v>
      </c>
    </row>
    <row r="157" spans="1:3">
      <c r="A157" s="16">
        <v>773</v>
      </c>
      <c r="B157" s="28" t="s">
        <v>223</v>
      </c>
      <c r="C157" s="15">
        <v>0</v>
      </c>
    </row>
    <row r="158" spans="1:3">
      <c r="A158" s="16">
        <v>534</v>
      </c>
      <c r="B158" s="28" t="s">
        <v>263</v>
      </c>
      <c r="C158" s="15">
        <v>0</v>
      </c>
    </row>
    <row r="159" spans="1:3">
      <c r="A159" s="16">
        <v>637</v>
      </c>
      <c r="B159" s="28" t="s">
        <v>341</v>
      </c>
      <c r="C159" s="15">
        <v>0</v>
      </c>
    </row>
    <row r="160" spans="1:3">
      <c r="A160" s="16">
        <v>53</v>
      </c>
      <c r="B160" s="28" t="s">
        <v>342</v>
      </c>
      <c r="C160" s="15">
        <v>0</v>
      </c>
    </row>
    <row r="161" spans="1:3">
      <c r="A161" s="16">
        <v>537</v>
      </c>
      <c r="B161" s="28" t="s">
        <v>242</v>
      </c>
      <c r="C161" s="15">
        <v>0</v>
      </c>
    </row>
    <row r="162" spans="1:3">
      <c r="A162" s="16">
        <v>767</v>
      </c>
      <c r="B162" s="28" t="s">
        <v>38</v>
      </c>
      <c r="C162" s="15">
        <v>400.00000000000017</v>
      </c>
    </row>
    <row r="163" spans="1:3">
      <c r="A163" s="16">
        <v>7800</v>
      </c>
      <c r="B163" s="28" t="s">
        <v>63</v>
      </c>
      <c r="C163" s="15">
        <v>21.5</v>
      </c>
    </row>
    <row r="164" spans="1:3">
      <c r="A164" s="16">
        <v>171</v>
      </c>
      <c r="B164" s="28" t="s">
        <v>188</v>
      </c>
      <c r="C164" s="15">
        <v>0</v>
      </c>
    </row>
    <row r="165" spans="1:3">
      <c r="A165" s="16">
        <v>7900</v>
      </c>
      <c r="B165" s="28" t="s">
        <v>203</v>
      </c>
      <c r="C165" s="15">
        <v>0</v>
      </c>
    </row>
    <row r="166" spans="1:3">
      <c r="A166" s="16">
        <v>198</v>
      </c>
      <c r="B166" s="28" t="s">
        <v>15</v>
      </c>
      <c r="C166" s="15">
        <v>0</v>
      </c>
    </row>
    <row r="167" spans="1:3">
      <c r="A167" s="16">
        <v>276</v>
      </c>
      <c r="B167" s="28" t="s">
        <v>39</v>
      </c>
      <c r="C167" s="15">
        <v>109.80000000000001</v>
      </c>
    </row>
    <row r="168" spans="1:3">
      <c r="A168" s="16">
        <v>1148</v>
      </c>
      <c r="B168" s="28" t="s">
        <v>180</v>
      </c>
      <c r="C168" s="15">
        <v>0</v>
      </c>
    </row>
    <row r="169" spans="1:3">
      <c r="A169" s="16">
        <v>612</v>
      </c>
      <c r="B169" s="28" t="s">
        <v>236</v>
      </c>
      <c r="C169" s="15">
        <v>0</v>
      </c>
    </row>
    <row r="170" spans="1:3">
      <c r="A170" s="16">
        <v>195</v>
      </c>
      <c r="B170" s="28" t="s">
        <v>26</v>
      </c>
      <c r="C170" s="15">
        <v>43</v>
      </c>
    </row>
    <row r="171" spans="1:3">
      <c r="A171" s="16">
        <v>638</v>
      </c>
      <c r="B171" s="28" t="s">
        <v>244</v>
      </c>
      <c r="C171" s="15">
        <v>2</v>
      </c>
    </row>
    <row r="172" spans="1:3">
      <c r="A172" s="16">
        <v>2640</v>
      </c>
      <c r="B172" s="28" t="s">
        <v>227</v>
      </c>
      <c r="C172" s="15">
        <v>0</v>
      </c>
    </row>
    <row r="173" spans="1:3">
      <c r="A173" s="16">
        <v>444</v>
      </c>
      <c r="B173" s="28" t="s">
        <v>157</v>
      </c>
      <c r="C173" s="15">
        <v>0</v>
      </c>
    </row>
    <row r="174" spans="1:3">
      <c r="A174" s="16">
        <v>616</v>
      </c>
      <c r="B174" s="28" t="s">
        <v>225</v>
      </c>
      <c r="C174" s="15">
        <v>0</v>
      </c>
    </row>
    <row r="175" spans="1:3">
      <c r="A175" s="16">
        <v>206</v>
      </c>
      <c r="B175" s="28" t="s">
        <v>31</v>
      </c>
      <c r="C175" s="15">
        <v>0</v>
      </c>
    </row>
    <row r="176" spans="1:3">
      <c r="A176" s="16">
        <v>735</v>
      </c>
      <c r="B176" s="28" t="s">
        <v>164</v>
      </c>
      <c r="C176" s="15">
        <v>0</v>
      </c>
    </row>
    <row r="177" spans="1:3">
      <c r="A177" s="16">
        <v>8500</v>
      </c>
      <c r="B177" s="28" t="s">
        <v>185</v>
      </c>
      <c r="C177" s="15">
        <v>0</v>
      </c>
    </row>
    <row r="178" spans="1:3">
      <c r="A178" s="16">
        <v>8600</v>
      </c>
      <c r="B178" s="28" t="s">
        <v>206</v>
      </c>
      <c r="C178" s="15">
        <v>0</v>
      </c>
    </row>
    <row r="179" spans="1:3">
      <c r="A179" s="16">
        <v>184</v>
      </c>
      <c r="B179" s="28" t="s">
        <v>154</v>
      </c>
      <c r="C179" s="15">
        <v>0</v>
      </c>
    </row>
    <row r="180" spans="1:3">
      <c r="A180" s="16">
        <v>2650</v>
      </c>
      <c r="B180" s="28" t="s">
        <v>219</v>
      </c>
      <c r="C180" s="15">
        <v>0</v>
      </c>
    </row>
    <row r="181" spans="1:3">
      <c r="A181" s="16">
        <v>127</v>
      </c>
      <c r="B181" s="28" t="s">
        <v>218</v>
      </c>
      <c r="C181" s="15">
        <v>0</v>
      </c>
    </row>
    <row r="182" spans="1:3">
      <c r="A182" s="16">
        <v>8700</v>
      </c>
      <c r="B182" s="28" t="s">
        <v>34</v>
      </c>
      <c r="C182" s="15">
        <v>0</v>
      </c>
    </row>
    <row r="183" spans="1:3">
      <c r="A183" s="16">
        <v>247</v>
      </c>
      <c r="B183" s="28" t="s">
        <v>197</v>
      </c>
      <c r="C183" s="15">
        <v>5.6</v>
      </c>
    </row>
    <row r="184" spans="1:3">
      <c r="A184" s="16">
        <v>284</v>
      </c>
      <c r="B184" s="28" t="s">
        <v>58</v>
      </c>
      <c r="C184" s="15">
        <v>0</v>
      </c>
    </row>
    <row r="185" spans="1:3">
      <c r="A185" s="16">
        <v>327</v>
      </c>
      <c r="B185" s="28" t="s">
        <v>222</v>
      </c>
      <c r="C185" s="15">
        <v>0</v>
      </c>
    </row>
    <row r="186" spans="1:3">
      <c r="A186" s="16">
        <v>2008</v>
      </c>
      <c r="B186" s="28" t="s">
        <v>100</v>
      </c>
      <c r="C186" s="15">
        <v>181.2</v>
      </c>
    </row>
    <row r="187" spans="1:3">
      <c r="A187" s="16">
        <v>2015</v>
      </c>
      <c r="B187" s="28" t="s">
        <v>240</v>
      </c>
      <c r="C187" s="15">
        <v>0</v>
      </c>
    </row>
    <row r="188" spans="1:3">
      <c r="A188" s="16">
        <v>232</v>
      </c>
      <c r="B188" s="28" t="s">
        <v>161</v>
      </c>
      <c r="C188" s="15">
        <v>0</v>
      </c>
    </row>
    <row r="189" spans="1:3">
      <c r="A189" s="16">
        <v>661</v>
      </c>
      <c r="B189" s="28" t="s">
        <v>266</v>
      </c>
      <c r="C189" s="15">
        <v>0</v>
      </c>
    </row>
    <row r="190" spans="1:3">
      <c r="A190" s="16">
        <v>5000</v>
      </c>
      <c r="B190" s="28" t="s">
        <v>196</v>
      </c>
      <c r="C190" s="15">
        <v>0</v>
      </c>
    </row>
    <row r="191" spans="1:3">
      <c r="A191" s="16">
        <v>287</v>
      </c>
      <c r="B191" s="28" t="s">
        <v>159</v>
      </c>
      <c r="C191" s="15">
        <v>0</v>
      </c>
    </row>
    <row r="192" spans="1:3">
      <c r="A192" s="16">
        <v>154</v>
      </c>
      <c r="B192" s="28" t="s">
        <v>59</v>
      </c>
      <c r="C192" s="15">
        <v>49</v>
      </c>
    </row>
    <row r="193" spans="1:3">
      <c r="A193" s="16">
        <v>2003</v>
      </c>
      <c r="B193" s="28" t="s">
        <v>90</v>
      </c>
      <c r="C193" s="15">
        <v>16.8</v>
      </c>
    </row>
    <row r="194" spans="1:3">
      <c r="A194" s="16">
        <v>2002</v>
      </c>
      <c r="B194" s="28" t="s">
        <v>264</v>
      </c>
      <c r="C194" s="15">
        <v>5.6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94"/>
  <sheetViews>
    <sheetView rightToLeft="1" workbookViewId="0">
      <selection activeCell="I27" sqref="I27"/>
    </sheetView>
  </sheetViews>
  <sheetFormatPr defaultColWidth="9" defaultRowHeight="14.5"/>
  <cols>
    <col min="1" max="1" width="9.08984375" style="16" bestFit="1" customWidth="1"/>
    <col min="2" max="2" width="15" style="28" bestFit="1" customWidth="1"/>
    <col min="3" max="3" width="8.453125" style="15" bestFit="1" customWidth="1"/>
    <col min="4" max="16384" width="9" style="16"/>
  </cols>
  <sheetData>
    <row r="1" spans="1:3" s="28" customFormat="1" ht="15.5">
      <c r="A1" s="22" t="s">
        <v>345</v>
      </c>
      <c r="B1" s="23" t="s">
        <v>349</v>
      </c>
      <c r="C1" s="26" t="s">
        <v>352</v>
      </c>
    </row>
    <row r="2" spans="1:3">
      <c r="A2" s="16">
        <v>679</v>
      </c>
      <c r="B2" s="28" t="s">
        <v>30</v>
      </c>
      <c r="C2" s="15">
        <v>16.400000000000002</v>
      </c>
    </row>
    <row r="3" spans="1:3">
      <c r="A3" s="16">
        <v>175</v>
      </c>
      <c r="B3" s="28" t="s">
        <v>146</v>
      </c>
      <c r="C3" s="15">
        <v>173.59999999999997</v>
      </c>
    </row>
    <row r="4" spans="1:3">
      <c r="A4" s="16">
        <v>182</v>
      </c>
      <c r="B4" s="28" t="s">
        <v>179</v>
      </c>
      <c r="C4" s="15">
        <v>344.2</v>
      </c>
    </row>
    <row r="5" spans="1:3">
      <c r="A5" s="16">
        <v>446</v>
      </c>
      <c r="B5" s="28" t="s">
        <v>193</v>
      </c>
      <c r="C5" s="15">
        <v>114.8</v>
      </c>
    </row>
    <row r="6" spans="1:3">
      <c r="A6" s="16">
        <v>2710</v>
      </c>
      <c r="B6" s="28" t="s">
        <v>330</v>
      </c>
      <c r="C6" s="15">
        <v>0</v>
      </c>
    </row>
    <row r="7" spans="1:3">
      <c r="A7" s="16">
        <v>2024</v>
      </c>
      <c r="B7" s="28" t="s">
        <v>331</v>
      </c>
      <c r="C7" s="15">
        <v>0</v>
      </c>
    </row>
    <row r="8" spans="1:3">
      <c r="A8" s="16">
        <v>680</v>
      </c>
      <c r="B8" s="28" t="s">
        <v>20</v>
      </c>
      <c r="C8" s="15">
        <v>82.800000000000011</v>
      </c>
    </row>
    <row r="9" spans="1:3">
      <c r="A9" s="16">
        <v>2400</v>
      </c>
      <c r="B9" s="28" t="s">
        <v>260</v>
      </c>
      <c r="C9" s="15">
        <v>0</v>
      </c>
    </row>
    <row r="10" spans="1:3">
      <c r="A10" s="16">
        <v>850</v>
      </c>
      <c r="B10" s="28" t="s">
        <v>54</v>
      </c>
      <c r="C10" s="15">
        <v>501.40000000000009</v>
      </c>
    </row>
    <row r="11" spans="1:3">
      <c r="A11" s="16">
        <v>716</v>
      </c>
      <c r="B11" s="28" t="s">
        <v>177</v>
      </c>
      <c r="C11" s="15">
        <v>226.79999999999998</v>
      </c>
    </row>
    <row r="12" spans="1:3">
      <c r="A12" s="16">
        <v>868</v>
      </c>
      <c r="B12" s="28" t="s">
        <v>346</v>
      </c>
      <c r="C12" s="15">
        <v>0</v>
      </c>
    </row>
    <row r="13" spans="1:3">
      <c r="A13" s="16">
        <v>204</v>
      </c>
      <c r="B13" s="28" t="s">
        <v>332</v>
      </c>
      <c r="C13" s="15">
        <v>0</v>
      </c>
    </row>
    <row r="14" spans="1:3">
      <c r="A14" s="16">
        <v>841</v>
      </c>
      <c r="B14" s="28" t="s">
        <v>261</v>
      </c>
      <c r="C14" s="15">
        <v>0</v>
      </c>
    </row>
    <row r="15" spans="1:3">
      <c r="A15" s="16">
        <v>41</v>
      </c>
      <c r="B15" s="28" t="s">
        <v>172</v>
      </c>
      <c r="C15" s="15">
        <v>126.39999999999999</v>
      </c>
    </row>
    <row r="16" spans="1:3">
      <c r="A16" s="16">
        <v>6000</v>
      </c>
      <c r="B16" s="28" t="s">
        <v>70</v>
      </c>
      <c r="C16" s="15">
        <v>0</v>
      </c>
    </row>
    <row r="17" spans="1:3">
      <c r="A17" s="16">
        <v>697</v>
      </c>
      <c r="B17" s="28" t="s">
        <v>21</v>
      </c>
      <c r="C17" s="15">
        <v>0</v>
      </c>
    </row>
    <row r="18" spans="1:3">
      <c r="A18" s="16">
        <v>698</v>
      </c>
      <c r="B18" s="28" t="s">
        <v>189</v>
      </c>
      <c r="C18" s="15">
        <v>149.6</v>
      </c>
    </row>
    <row r="19" spans="1:3">
      <c r="A19" s="16">
        <v>2043</v>
      </c>
      <c r="B19" s="28" t="s">
        <v>191</v>
      </c>
      <c r="C19" s="15">
        <v>26.8</v>
      </c>
    </row>
    <row r="20" spans="1:3">
      <c r="A20" s="16">
        <v>317</v>
      </c>
      <c r="B20" s="28" t="s">
        <v>230</v>
      </c>
      <c r="C20" s="15">
        <v>0</v>
      </c>
    </row>
    <row r="21" spans="1:3">
      <c r="A21" s="16">
        <v>373</v>
      </c>
      <c r="B21" s="28" t="s">
        <v>67</v>
      </c>
      <c r="C21" s="15">
        <v>331.6</v>
      </c>
    </row>
    <row r="22" spans="1:3">
      <c r="A22" s="16">
        <v>877</v>
      </c>
      <c r="B22" s="28" t="s">
        <v>152</v>
      </c>
      <c r="C22" s="15">
        <v>282.16000000000003</v>
      </c>
    </row>
    <row r="23" spans="1:3">
      <c r="A23" s="16">
        <v>800</v>
      </c>
      <c r="B23" s="28" t="s">
        <v>239</v>
      </c>
      <c r="C23" s="15">
        <v>0</v>
      </c>
    </row>
    <row r="24" spans="1:3">
      <c r="A24" s="16">
        <v>288</v>
      </c>
      <c r="B24" s="28" t="s">
        <v>46</v>
      </c>
      <c r="C24" s="15">
        <v>0</v>
      </c>
    </row>
    <row r="25" spans="1:3">
      <c r="A25" s="16">
        <v>200</v>
      </c>
      <c r="B25" s="28" t="s">
        <v>175</v>
      </c>
      <c r="C25" s="15">
        <v>286.8</v>
      </c>
    </row>
    <row r="26" spans="1:3">
      <c r="A26" s="16">
        <v>326</v>
      </c>
      <c r="B26" s="28" t="s">
        <v>18</v>
      </c>
      <c r="C26" s="15">
        <v>357.94000000000011</v>
      </c>
    </row>
    <row r="27" spans="1:3">
      <c r="A27" s="16">
        <v>252</v>
      </c>
      <c r="B27" s="28" t="s">
        <v>195</v>
      </c>
      <c r="C27" s="15">
        <v>64.239999999999995</v>
      </c>
    </row>
    <row r="28" spans="1:3">
      <c r="A28" s="16">
        <v>386</v>
      </c>
      <c r="B28" s="28" t="s">
        <v>194</v>
      </c>
      <c r="C28" s="15">
        <v>542.72</v>
      </c>
    </row>
    <row r="29" spans="1:3">
      <c r="A29" s="16">
        <v>418</v>
      </c>
      <c r="B29" s="28" t="s">
        <v>69</v>
      </c>
      <c r="C29" s="15">
        <v>77.600000000000009</v>
      </c>
    </row>
    <row r="30" spans="1:3">
      <c r="A30" s="16">
        <v>9800</v>
      </c>
      <c r="B30" s="13" t="s">
        <v>343</v>
      </c>
      <c r="C30" s="15">
        <v>0</v>
      </c>
    </row>
    <row r="31" spans="1:3">
      <c r="A31" s="16">
        <v>389</v>
      </c>
      <c r="B31" s="28" t="s">
        <v>144</v>
      </c>
      <c r="C31" s="15">
        <v>428.96</v>
      </c>
    </row>
    <row r="32" spans="1:3">
      <c r="A32" s="16">
        <v>617</v>
      </c>
      <c r="B32" s="28" t="s">
        <v>168</v>
      </c>
      <c r="C32" s="15">
        <v>48</v>
      </c>
    </row>
    <row r="33" spans="1:3">
      <c r="A33" s="16">
        <v>33</v>
      </c>
      <c r="B33" s="28" t="s">
        <v>86</v>
      </c>
      <c r="C33" s="15">
        <v>2.2000000000000002</v>
      </c>
    </row>
    <row r="34" spans="1:3">
      <c r="A34" s="16">
        <v>628</v>
      </c>
      <c r="B34" s="28" t="s">
        <v>251</v>
      </c>
      <c r="C34" s="15">
        <v>0</v>
      </c>
    </row>
    <row r="35" spans="1:3">
      <c r="A35" s="16">
        <v>853</v>
      </c>
      <c r="B35" s="28" t="s">
        <v>178</v>
      </c>
      <c r="C35" s="15">
        <v>0</v>
      </c>
    </row>
    <row r="36" spans="1:3">
      <c r="A36" s="16">
        <v>872</v>
      </c>
      <c r="B36" s="28" t="s">
        <v>347</v>
      </c>
      <c r="C36" s="15">
        <v>0</v>
      </c>
    </row>
    <row r="37" spans="1:3">
      <c r="A37" s="16">
        <v>379</v>
      </c>
      <c r="B37" s="28" t="s">
        <v>201</v>
      </c>
      <c r="C37" s="15">
        <v>30.800000000000004</v>
      </c>
    </row>
    <row r="38" spans="1:3">
      <c r="A38" s="16">
        <v>683</v>
      </c>
      <c r="B38" s="28" t="s">
        <v>235</v>
      </c>
      <c r="C38" s="15">
        <v>0</v>
      </c>
    </row>
    <row r="39" spans="1:3">
      <c r="A39" s="16">
        <v>870</v>
      </c>
      <c r="B39" s="28" t="s">
        <v>288</v>
      </c>
      <c r="C39" s="15">
        <v>0</v>
      </c>
    </row>
    <row r="40" spans="1:3">
      <c r="A40" s="16">
        <v>50</v>
      </c>
      <c r="B40" s="28" t="s">
        <v>216</v>
      </c>
      <c r="C40" s="15">
        <v>0</v>
      </c>
    </row>
    <row r="41" spans="1:3">
      <c r="A41" s="16">
        <v>2018</v>
      </c>
      <c r="B41" s="28" t="s">
        <v>167</v>
      </c>
      <c r="C41" s="15">
        <v>354</v>
      </c>
    </row>
    <row r="42" spans="1:3">
      <c r="A42" s="16">
        <v>173</v>
      </c>
      <c r="B42" s="28" t="s">
        <v>150</v>
      </c>
      <c r="C42" s="15">
        <v>339.79999999999995</v>
      </c>
    </row>
    <row r="43" spans="1:3">
      <c r="A43" s="16">
        <v>207</v>
      </c>
      <c r="B43" s="28" t="s">
        <v>35</v>
      </c>
      <c r="C43" s="15">
        <v>44.800000000000004</v>
      </c>
    </row>
    <row r="44" spans="1:3">
      <c r="A44" s="16">
        <v>360</v>
      </c>
      <c r="B44" s="28" t="s">
        <v>231</v>
      </c>
      <c r="C44" s="15">
        <v>0</v>
      </c>
    </row>
    <row r="45" spans="1:3">
      <c r="A45" s="16">
        <v>1077</v>
      </c>
      <c r="B45" s="28" t="s">
        <v>151</v>
      </c>
      <c r="C45" s="15">
        <v>88.320000000000007</v>
      </c>
    </row>
    <row r="46" spans="1:3">
      <c r="A46" s="16">
        <v>627</v>
      </c>
      <c r="B46" s="28" t="s">
        <v>267</v>
      </c>
      <c r="C46" s="15">
        <v>0</v>
      </c>
    </row>
    <row r="47" spans="1:3">
      <c r="A47" s="16">
        <v>346</v>
      </c>
      <c r="B47" s="28" t="s">
        <v>170</v>
      </c>
      <c r="C47" s="15">
        <v>155.6</v>
      </c>
    </row>
    <row r="48" spans="1:3">
      <c r="A48" s="16">
        <v>225</v>
      </c>
      <c r="B48" s="28" t="s">
        <v>61</v>
      </c>
      <c r="C48" s="15">
        <v>91.600000000000009</v>
      </c>
    </row>
    <row r="49" spans="1:3">
      <c r="A49" s="16">
        <v>239</v>
      </c>
      <c r="B49" s="28" t="s">
        <v>145</v>
      </c>
      <c r="C49" s="15">
        <v>40.199999999999996</v>
      </c>
    </row>
    <row r="50" spans="1:3">
      <c r="A50" s="16">
        <v>734</v>
      </c>
      <c r="B50" s="28" t="s">
        <v>163</v>
      </c>
      <c r="C50" s="15">
        <v>79.8</v>
      </c>
    </row>
    <row r="51" spans="1:3">
      <c r="A51" s="16">
        <v>144</v>
      </c>
      <c r="B51" s="28" t="s">
        <v>199</v>
      </c>
      <c r="C51" s="15">
        <v>34</v>
      </c>
    </row>
    <row r="52" spans="1:3">
      <c r="A52" s="16">
        <v>72</v>
      </c>
      <c r="B52" s="28" t="s">
        <v>95</v>
      </c>
      <c r="C52" s="15">
        <v>482</v>
      </c>
    </row>
    <row r="53" spans="1:3">
      <c r="A53" s="16">
        <v>218</v>
      </c>
      <c r="B53" s="28" t="s">
        <v>202</v>
      </c>
      <c r="C53" s="15">
        <v>28</v>
      </c>
    </row>
    <row r="54" spans="1:3">
      <c r="A54" s="16">
        <v>541</v>
      </c>
      <c r="B54" s="28" t="s">
        <v>333</v>
      </c>
      <c r="C54" s="15">
        <v>0</v>
      </c>
    </row>
    <row r="55" spans="1:3">
      <c r="A55" s="16">
        <v>842</v>
      </c>
      <c r="B55" s="28" t="s">
        <v>209</v>
      </c>
      <c r="C55" s="15">
        <v>0</v>
      </c>
    </row>
    <row r="56" spans="1:3">
      <c r="A56" s="21">
        <v>494</v>
      </c>
      <c r="B56" s="14" t="s">
        <v>334</v>
      </c>
      <c r="C56" s="15">
        <v>0</v>
      </c>
    </row>
    <row r="57" spans="1:3">
      <c r="A57" s="16">
        <v>738</v>
      </c>
      <c r="B57" s="28" t="s">
        <v>232</v>
      </c>
      <c r="C57" s="15">
        <v>0</v>
      </c>
    </row>
    <row r="58" spans="1:3">
      <c r="A58" s="16">
        <v>675</v>
      </c>
      <c r="B58" s="28" t="s">
        <v>217</v>
      </c>
      <c r="C58" s="15">
        <v>0</v>
      </c>
    </row>
    <row r="59" spans="1:3">
      <c r="A59" s="16">
        <v>191</v>
      </c>
      <c r="B59" s="28" t="s">
        <v>190</v>
      </c>
      <c r="C59" s="15">
        <v>156.00000000000003</v>
      </c>
    </row>
    <row r="60" spans="1:3">
      <c r="A60" s="16">
        <v>9700</v>
      </c>
      <c r="B60" s="28" t="s">
        <v>37</v>
      </c>
      <c r="C60" s="15">
        <v>220.11999999999998</v>
      </c>
    </row>
    <row r="61" spans="1:3">
      <c r="A61" s="16">
        <v>434</v>
      </c>
      <c r="B61" s="28" t="s">
        <v>237</v>
      </c>
      <c r="C61" s="15">
        <v>0</v>
      </c>
    </row>
    <row r="62" spans="1:3">
      <c r="A62" s="16">
        <v>377</v>
      </c>
      <c r="B62" s="28" t="s">
        <v>213</v>
      </c>
      <c r="C62" s="15">
        <v>0</v>
      </c>
    </row>
    <row r="63" spans="1:3">
      <c r="A63" s="16">
        <v>423</v>
      </c>
      <c r="B63" s="28" t="s">
        <v>148</v>
      </c>
      <c r="C63" s="15">
        <v>132.32000000000002</v>
      </c>
    </row>
    <row r="64" spans="1:3">
      <c r="A64" s="16">
        <v>6400</v>
      </c>
      <c r="B64" s="28" t="s">
        <v>317</v>
      </c>
      <c r="C64" s="15">
        <v>0</v>
      </c>
    </row>
    <row r="65" spans="1:3">
      <c r="A65" s="16">
        <v>9300</v>
      </c>
      <c r="B65" s="28" t="s">
        <v>155</v>
      </c>
      <c r="C65" s="15">
        <v>280.60000000000002</v>
      </c>
    </row>
    <row r="66" spans="1:3">
      <c r="A66" s="16">
        <v>1290</v>
      </c>
      <c r="B66" s="28" t="s">
        <v>245</v>
      </c>
      <c r="C66" s="15">
        <v>0</v>
      </c>
    </row>
    <row r="67" spans="1:3">
      <c r="A67" s="16">
        <v>235</v>
      </c>
      <c r="B67" s="28" t="s">
        <v>256</v>
      </c>
      <c r="C67" s="15">
        <v>0</v>
      </c>
    </row>
    <row r="68" spans="1:3">
      <c r="A68" s="16">
        <v>717</v>
      </c>
      <c r="B68" s="28" t="s">
        <v>14</v>
      </c>
      <c r="C68" s="15">
        <v>0</v>
      </c>
    </row>
    <row r="69" spans="1:3">
      <c r="A69" s="16">
        <v>205</v>
      </c>
      <c r="B69" s="28" t="s">
        <v>160</v>
      </c>
      <c r="C69" s="15">
        <v>130</v>
      </c>
    </row>
    <row r="70" spans="1:3">
      <c r="A70" s="16">
        <v>6500</v>
      </c>
      <c r="B70" s="28" t="s">
        <v>84</v>
      </c>
      <c r="C70" s="15">
        <v>2201</v>
      </c>
    </row>
    <row r="71" spans="1:3">
      <c r="A71" s="16">
        <v>6600</v>
      </c>
      <c r="B71" s="28" t="s">
        <v>335</v>
      </c>
      <c r="C71" s="15">
        <v>0</v>
      </c>
    </row>
    <row r="72" spans="1:3">
      <c r="A72" s="16">
        <v>662</v>
      </c>
      <c r="B72" s="28" t="s">
        <v>12</v>
      </c>
      <c r="C72" s="15">
        <v>0</v>
      </c>
    </row>
    <row r="73" spans="1:3">
      <c r="A73" s="16">
        <v>115</v>
      </c>
      <c r="B73" s="28" t="s">
        <v>265</v>
      </c>
      <c r="C73" s="15">
        <v>0</v>
      </c>
    </row>
    <row r="74" spans="1:3">
      <c r="A74" s="16">
        <v>355</v>
      </c>
      <c r="B74" s="28" t="s">
        <v>214</v>
      </c>
      <c r="C74" s="15">
        <v>0</v>
      </c>
    </row>
    <row r="75" spans="1:3">
      <c r="A75" s="16">
        <v>219</v>
      </c>
      <c r="B75" s="28" t="s">
        <v>22</v>
      </c>
      <c r="C75" s="15">
        <v>335.19999999999993</v>
      </c>
    </row>
    <row r="76" spans="1:3">
      <c r="A76" s="16">
        <v>162</v>
      </c>
      <c r="B76" s="28" t="s">
        <v>44</v>
      </c>
      <c r="C76" s="15">
        <v>288.2</v>
      </c>
    </row>
    <row r="77" spans="1:3">
      <c r="A77" s="16">
        <v>807</v>
      </c>
      <c r="B77" s="28" t="s">
        <v>162</v>
      </c>
      <c r="C77" s="15">
        <v>346.08</v>
      </c>
    </row>
    <row r="78" spans="1:3">
      <c r="A78" s="16">
        <v>422</v>
      </c>
      <c r="B78" s="28" t="s">
        <v>23</v>
      </c>
      <c r="C78" s="15">
        <v>6.8</v>
      </c>
    </row>
    <row r="79" spans="1:3">
      <c r="A79" s="16">
        <v>1247</v>
      </c>
      <c r="B79" s="28" t="s">
        <v>85</v>
      </c>
      <c r="C79" s="15">
        <v>0</v>
      </c>
    </row>
    <row r="80" spans="1:3">
      <c r="A80" s="16">
        <v>2730</v>
      </c>
      <c r="B80" s="28" t="s">
        <v>336</v>
      </c>
      <c r="C80" s="15">
        <v>0</v>
      </c>
    </row>
    <row r="81" spans="1:3">
      <c r="A81" s="16">
        <v>2720</v>
      </c>
      <c r="B81" s="28" t="s">
        <v>208</v>
      </c>
      <c r="C81" s="15">
        <v>0</v>
      </c>
    </row>
    <row r="82" spans="1:3">
      <c r="A82" s="16">
        <v>758</v>
      </c>
      <c r="B82" s="28" t="s">
        <v>62</v>
      </c>
      <c r="C82" s="15">
        <v>62</v>
      </c>
    </row>
    <row r="83" spans="1:3">
      <c r="A83" s="16">
        <v>753</v>
      </c>
      <c r="B83" s="28" t="s">
        <v>176</v>
      </c>
      <c r="C83" s="15">
        <v>46.400000000000006</v>
      </c>
    </row>
    <row r="84" spans="1:3">
      <c r="A84" s="16">
        <v>417</v>
      </c>
      <c r="B84" s="28" t="s">
        <v>166</v>
      </c>
      <c r="C84" s="15">
        <v>24</v>
      </c>
    </row>
    <row r="85" spans="1:3">
      <c r="A85" s="16">
        <v>183</v>
      </c>
      <c r="B85" s="28" t="s">
        <v>43</v>
      </c>
      <c r="C85" s="15">
        <v>125.64</v>
      </c>
    </row>
    <row r="86" spans="1:3">
      <c r="A86" s="16">
        <v>180</v>
      </c>
      <c r="B86" s="28" t="s">
        <v>247</v>
      </c>
      <c r="C86" s="15">
        <v>0</v>
      </c>
    </row>
    <row r="87" spans="1:3">
      <c r="A87" s="16">
        <v>633</v>
      </c>
      <c r="B87" s="28" t="s">
        <v>337</v>
      </c>
      <c r="C87" s="15">
        <v>0</v>
      </c>
    </row>
    <row r="88" spans="1:3">
      <c r="A88" s="16">
        <v>427</v>
      </c>
      <c r="B88" s="28" t="s">
        <v>238</v>
      </c>
      <c r="C88" s="15">
        <v>0</v>
      </c>
    </row>
    <row r="89" spans="1:3">
      <c r="A89" s="16">
        <v>310</v>
      </c>
      <c r="B89" s="28" t="s">
        <v>99</v>
      </c>
      <c r="C89" s="15">
        <v>0</v>
      </c>
    </row>
    <row r="90" spans="1:3">
      <c r="A90" s="16">
        <v>582</v>
      </c>
      <c r="B90" s="28" t="s">
        <v>181</v>
      </c>
      <c r="C90" s="15">
        <v>0</v>
      </c>
    </row>
    <row r="91" spans="1:3">
      <c r="A91" s="16">
        <v>187</v>
      </c>
      <c r="B91" s="28" t="s">
        <v>29</v>
      </c>
      <c r="C91" s="15">
        <v>426.59999999999997</v>
      </c>
    </row>
    <row r="92" spans="1:3">
      <c r="A92" s="16">
        <v>217</v>
      </c>
      <c r="B92" s="28" t="s">
        <v>24</v>
      </c>
      <c r="C92" s="15">
        <v>161.40000000000003</v>
      </c>
    </row>
    <row r="93" spans="1:3">
      <c r="A93" s="16">
        <v>190</v>
      </c>
      <c r="B93" s="28" t="s">
        <v>17</v>
      </c>
      <c r="C93" s="15">
        <v>173.20000000000002</v>
      </c>
    </row>
    <row r="94" spans="1:3">
      <c r="A94" s="16">
        <v>193</v>
      </c>
      <c r="B94" s="28" t="s">
        <v>16</v>
      </c>
      <c r="C94" s="15">
        <v>204.62399999999997</v>
      </c>
    </row>
    <row r="95" spans="1:3">
      <c r="A95" s="16">
        <v>233</v>
      </c>
      <c r="B95" s="28" t="s">
        <v>19</v>
      </c>
      <c r="C95" s="15">
        <v>399.20000000000005</v>
      </c>
    </row>
    <row r="96" spans="1:3">
      <c r="A96" s="16">
        <v>168</v>
      </c>
      <c r="B96" s="28" t="s">
        <v>173</v>
      </c>
      <c r="C96" s="15">
        <v>613</v>
      </c>
    </row>
    <row r="97" spans="1:3">
      <c r="A97" s="16">
        <v>170</v>
      </c>
      <c r="B97" s="28" t="s">
        <v>165</v>
      </c>
      <c r="C97" s="15">
        <v>90</v>
      </c>
    </row>
    <row r="98" spans="1:3">
      <c r="A98" s="16">
        <v>387</v>
      </c>
      <c r="B98" s="28" t="s">
        <v>33</v>
      </c>
      <c r="C98" s="15">
        <v>437.03999999999985</v>
      </c>
    </row>
    <row r="99" spans="1:3">
      <c r="A99" s="16">
        <v>98</v>
      </c>
      <c r="B99" s="28" t="s">
        <v>36</v>
      </c>
      <c r="C99" s="15">
        <v>24.4</v>
      </c>
    </row>
    <row r="100" spans="1:3">
      <c r="A100" s="16">
        <v>316</v>
      </c>
      <c r="B100" s="28" t="s">
        <v>221</v>
      </c>
      <c r="C100" s="15">
        <v>0</v>
      </c>
    </row>
    <row r="101" spans="1:3">
      <c r="A101" s="16">
        <v>6900</v>
      </c>
      <c r="B101" s="28" t="s">
        <v>259</v>
      </c>
      <c r="C101" s="15">
        <v>0</v>
      </c>
    </row>
    <row r="102" spans="1:3">
      <c r="A102" s="16">
        <v>249</v>
      </c>
      <c r="B102" s="28" t="s">
        <v>224</v>
      </c>
      <c r="C102" s="15">
        <v>0</v>
      </c>
    </row>
    <row r="103" spans="1:3">
      <c r="A103" s="16">
        <v>189</v>
      </c>
      <c r="B103" s="28" t="s">
        <v>41</v>
      </c>
      <c r="C103" s="15">
        <v>21.6</v>
      </c>
    </row>
    <row r="104" spans="1:3">
      <c r="A104" s="16">
        <v>634</v>
      </c>
      <c r="B104" s="28" t="s">
        <v>262</v>
      </c>
      <c r="C104" s="15">
        <v>0</v>
      </c>
    </row>
    <row r="105" spans="1:3">
      <c r="A105" s="16">
        <v>654</v>
      </c>
      <c r="B105" s="28" t="s">
        <v>282</v>
      </c>
      <c r="C105" s="15">
        <v>0</v>
      </c>
    </row>
    <row r="106" spans="1:3">
      <c r="A106" s="16">
        <v>267</v>
      </c>
      <c r="B106" s="28" t="s">
        <v>182</v>
      </c>
      <c r="C106" s="15">
        <v>112</v>
      </c>
    </row>
    <row r="107" spans="1:3">
      <c r="A107" s="16">
        <v>580</v>
      </c>
      <c r="B107" s="28" t="s">
        <v>192</v>
      </c>
      <c r="C107" s="15">
        <v>38.520000000000003</v>
      </c>
    </row>
    <row r="108" spans="1:3">
      <c r="A108" s="16">
        <v>715</v>
      </c>
      <c r="B108" s="28" t="s">
        <v>169</v>
      </c>
      <c r="C108" s="15">
        <v>176.4</v>
      </c>
    </row>
    <row r="109" spans="1:3">
      <c r="A109" s="16">
        <v>7000</v>
      </c>
      <c r="B109" s="28" t="s">
        <v>184</v>
      </c>
      <c r="C109" s="15">
        <v>0</v>
      </c>
    </row>
    <row r="110" spans="1:3">
      <c r="A110" s="16">
        <v>1171</v>
      </c>
      <c r="B110" s="28" t="s">
        <v>183</v>
      </c>
      <c r="C110" s="15">
        <v>0</v>
      </c>
    </row>
    <row r="111" spans="1:3">
      <c r="A111" s="16">
        <v>2055</v>
      </c>
      <c r="B111" s="28" t="s">
        <v>210</v>
      </c>
      <c r="C111" s="15">
        <v>0</v>
      </c>
    </row>
    <row r="112" spans="1:3">
      <c r="A112" s="16">
        <v>689</v>
      </c>
      <c r="B112" s="28" t="s">
        <v>233</v>
      </c>
      <c r="C112" s="15">
        <v>0</v>
      </c>
    </row>
    <row r="113" spans="1:3">
      <c r="A113" s="16">
        <v>375</v>
      </c>
      <c r="B113" s="28" t="s">
        <v>220</v>
      </c>
      <c r="C113" s="15">
        <v>0</v>
      </c>
    </row>
    <row r="114" spans="1:3">
      <c r="A114" s="16">
        <v>722</v>
      </c>
      <c r="B114" s="28" t="s">
        <v>42</v>
      </c>
      <c r="C114" s="15">
        <v>136.4</v>
      </c>
    </row>
    <row r="115" spans="1:3">
      <c r="A115" s="16">
        <v>606</v>
      </c>
      <c r="B115" s="28" t="s">
        <v>228</v>
      </c>
      <c r="C115" s="15">
        <v>0</v>
      </c>
    </row>
    <row r="116" spans="1:3">
      <c r="A116" s="16">
        <v>1128</v>
      </c>
      <c r="B116" s="28" t="s">
        <v>229</v>
      </c>
      <c r="C116" s="15">
        <v>0</v>
      </c>
    </row>
    <row r="117" spans="1:3">
      <c r="A117" s="16">
        <v>649</v>
      </c>
      <c r="B117" s="28" t="s">
        <v>338</v>
      </c>
      <c r="C117" s="15">
        <v>0</v>
      </c>
    </row>
    <row r="118" spans="1:3">
      <c r="A118" s="16">
        <v>382</v>
      </c>
      <c r="B118" s="28" t="s">
        <v>98</v>
      </c>
      <c r="C118" s="15">
        <v>0</v>
      </c>
    </row>
    <row r="119" spans="1:3">
      <c r="A119" s="16">
        <v>197</v>
      </c>
      <c r="B119" s="28" t="s">
        <v>97</v>
      </c>
      <c r="C119" s="15">
        <v>0</v>
      </c>
    </row>
    <row r="120" spans="1:3">
      <c r="A120" s="16">
        <v>694</v>
      </c>
      <c r="B120" s="28" t="s">
        <v>96</v>
      </c>
      <c r="C120" s="15">
        <v>0</v>
      </c>
    </row>
    <row r="121" spans="1:3">
      <c r="A121" s="16">
        <v>290</v>
      </c>
      <c r="B121" s="28" t="s">
        <v>53</v>
      </c>
      <c r="C121" s="15">
        <v>0</v>
      </c>
    </row>
    <row r="122" spans="1:3">
      <c r="A122" s="16">
        <v>344</v>
      </c>
      <c r="B122" s="28" t="s">
        <v>77</v>
      </c>
      <c r="C122" s="15">
        <v>0</v>
      </c>
    </row>
    <row r="123" spans="1:3">
      <c r="A123" s="16">
        <v>230</v>
      </c>
      <c r="B123" s="28" t="s">
        <v>40</v>
      </c>
      <c r="C123" s="15">
        <v>80.840000000000018</v>
      </c>
    </row>
    <row r="124" spans="1:3">
      <c r="A124" s="16">
        <v>648</v>
      </c>
      <c r="B124" s="28" t="s">
        <v>76</v>
      </c>
      <c r="C124" s="15">
        <v>250.8</v>
      </c>
    </row>
    <row r="125" spans="1:3">
      <c r="A125" s="16">
        <v>194</v>
      </c>
      <c r="B125" s="28" t="s">
        <v>174</v>
      </c>
      <c r="C125" s="15">
        <v>453.99999999999994</v>
      </c>
    </row>
    <row r="126" spans="1:3">
      <c r="A126" s="16">
        <v>213</v>
      </c>
      <c r="B126" s="28" t="s">
        <v>158</v>
      </c>
      <c r="C126" s="15">
        <v>253.6</v>
      </c>
    </row>
    <row r="127" spans="1:3">
      <c r="A127" s="16">
        <v>425</v>
      </c>
      <c r="B127" s="28" t="s">
        <v>47</v>
      </c>
      <c r="C127" s="15">
        <v>420.4</v>
      </c>
    </row>
    <row r="128" spans="1:3">
      <c r="A128" s="16">
        <v>312</v>
      </c>
      <c r="B128" s="28" t="s">
        <v>241</v>
      </c>
      <c r="C128" s="15">
        <v>0</v>
      </c>
    </row>
    <row r="129" spans="1:3">
      <c r="A129" s="16">
        <v>686</v>
      </c>
      <c r="B129" s="28" t="s">
        <v>28</v>
      </c>
      <c r="C129" s="15">
        <v>0</v>
      </c>
    </row>
    <row r="130" spans="1:3">
      <c r="A130" s="16">
        <v>858</v>
      </c>
      <c r="B130" s="28" t="s">
        <v>171</v>
      </c>
      <c r="C130" s="15">
        <v>26.4</v>
      </c>
    </row>
    <row r="131" spans="1:3">
      <c r="A131" s="16">
        <v>447</v>
      </c>
      <c r="B131" s="28" t="s">
        <v>65</v>
      </c>
      <c r="C131" s="15">
        <v>34.4</v>
      </c>
    </row>
    <row r="132" spans="1:3">
      <c r="A132" s="16">
        <v>449</v>
      </c>
      <c r="B132" s="28" t="s">
        <v>226</v>
      </c>
      <c r="C132" s="15">
        <v>0</v>
      </c>
    </row>
    <row r="133" spans="1:3">
      <c r="A133" s="16">
        <v>433</v>
      </c>
      <c r="B133" s="28" t="s">
        <v>211</v>
      </c>
      <c r="C133" s="15">
        <v>0</v>
      </c>
    </row>
    <row r="134" spans="1:3">
      <c r="A134" s="16">
        <v>705</v>
      </c>
      <c r="B134" s="28" t="s">
        <v>215</v>
      </c>
      <c r="C134" s="15">
        <v>0</v>
      </c>
    </row>
    <row r="135" spans="1:3">
      <c r="A135" s="16">
        <v>851</v>
      </c>
      <c r="B135" s="28" t="s">
        <v>45</v>
      </c>
      <c r="C135" s="15">
        <v>0</v>
      </c>
    </row>
    <row r="136" spans="1:3">
      <c r="A136" s="16">
        <v>359</v>
      </c>
      <c r="B136" s="28" t="s">
        <v>186</v>
      </c>
      <c r="C136" s="15">
        <v>0</v>
      </c>
    </row>
    <row r="137" spans="1:3">
      <c r="A137" s="16">
        <v>808</v>
      </c>
      <c r="B137" s="28" t="s">
        <v>212</v>
      </c>
      <c r="C137" s="15">
        <v>0</v>
      </c>
    </row>
    <row r="138" spans="1:3">
      <c r="A138" s="16">
        <v>769</v>
      </c>
      <c r="B138" s="28" t="s">
        <v>243</v>
      </c>
      <c r="C138" s="15">
        <v>0</v>
      </c>
    </row>
    <row r="139" spans="1:3">
      <c r="A139" s="16">
        <v>7400</v>
      </c>
      <c r="B139" s="28" t="s">
        <v>156</v>
      </c>
      <c r="C139" s="15">
        <v>21.200000000000003</v>
      </c>
    </row>
    <row r="140" spans="1:3">
      <c r="A140" s="16">
        <v>578</v>
      </c>
      <c r="B140" s="28" t="s">
        <v>348</v>
      </c>
      <c r="C140" s="15">
        <v>47.28</v>
      </c>
    </row>
    <row r="141" spans="1:3">
      <c r="A141" s="16">
        <v>610</v>
      </c>
      <c r="B141" s="28" t="s">
        <v>187</v>
      </c>
      <c r="C141" s="15">
        <v>0</v>
      </c>
    </row>
    <row r="142" spans="1:3">
      <c r="A142" s="16">
        <v>2035</v>
      </c>
      <c r="B142" s="28" t="s">
        <v>32</v>
      </c>
      <c r="C142" s="15">
        <v>0</v>
      </c>
    </row>
    <row r="143" spans="1:3">
      <c r="A143" s="16">
        <v>810</v>
      </c>
      <c r="B143" s="28" t="s">
        <v>207</v>
      </c>
      <c r="C143" s="15">
        <v>0</v>
      </c>
    </row>
    <row r="144" spans="1:3">
      <c r="A144" s="16">
        <v>837</v>
      </c>
      <c r="B144" s="28" t="s">
        <v>200</v>
      </c>
      <c r="C144" s="15">
        <v>4.8000000000000007</v>
      </c>
    </row>
    <row r="145" spans="1:3">
      <c r="A145" s="16">
        <v>687</v>
      </c>
      <c r="B145" s="28" t="s">
        <v>234</v>
      </c>
      <c r="C145" s="15">
        <v>0</v>
      </c>
    </row>
    <row r="146" spans="1:3">
      <c r="A146" s="16">
        <v>74</v>
      </c>
      <c r="B146" s="28" t="s">
        <v>339</v>
      </c>
      <c r="C146" s="15">
        <v>0</v>
      </c>
    </row>
    <row r="147" spans="1:3">
      <c r="A147" s="16">
        <v>167</v>
      </c>
      <c r="B147" s="28" t="s">
        <v>149</v>
      </c>
      <c r="C147" s="15">
        <v>463.28000000000003</v>
      </c>
    </row>
    <row r="148" spans="1:3">
      <c r="A148" s="16">
        <v>289</v>
      </c>
      <c r="B148" s="28" t="s">
        <v>102</v>
      </c>
      <c r="C148" s="15">
        <v>0</v>
      </c>
    </row>
    <row r="149" spans="1:3">
      <c r="A149" s="16">
        <v>157</v>
      </c>
      <c r="B149" s="28" t="s">
        <v>25</v>
      </c>
      <c r="C149" s="15">
        <v>372.00000000000006</v>
      </c>
    </row>
    <row r="150" spans="1:3">
      <c r="A150" s="16">
        <v>1320</v>
      </c>
      <c r="B150" s="28" t="s">
        <v>340</v>
      </c>
      <c r="C150" s="15">
        <v>0</v>
      </c>
    </row>
    <row r="151" spans="1:3">
      <c r="A151" s="16">
        <v>426</v>
      </c>
      <c r="B151" s="28" t="s">
        <v>147</v>
      </c>
      <c r="C151" s="15">
        <v>108</v>
      </c>
    </row>
    <row r="152" spans="1:3">
      <c r="A152" s="16">
        <v>223</v>
      </c>
      <c r="B152" s="28" t="s">
        <v>66</v>
      </c>
      <c r="C152" s="15">
        <v>0</v>
      </c>
    </row>
    <row r="153" spans="1:3">
      <c r="A153" s="16">
        <v>139</v>
      </c>
      <c r="B153" s="28" t="s">
        <v>205</v>
      </c>
      <c r="C153" s="15">
        <v>12</v>
      </c>
    </row>
    <row r="154" spans="1:3">
      <c r="A154" s="16">
        <v>880</v>
      </c>
      <c r="B154" s="28" t="s">
        <v>198</v>
      </c>
      <c r="C154" s="15">
        <v>65.2</v>
      </c>
    </row>
    <row r="155" spans="1:3">
      <c r="A155" s="16">
        <v>871</v>
      </c>
      <c r="B155" s="28" t="s">
        <v>204</v>
      </c>
      <c r="C155" s="15">
        <v>4</v>
      </c>
    </row>
    <row r="156" spans="1:3">
      <c r="A156" s="16">
        <v>737</v>
      </c>
      <c r="B156" s="28" t="s">
        <v>344</v>
      </c>
      <c r="C156" s="15">
        <v>0</v>
      </c>
    </row>
    <row r="157" spans="1:3">
      <c r="A157" s="16">
        <v>773</v>
      </c>
      <c r="B157" s="28" t="s">
        <v>223</v>
      </c>
      <c r="C157" s="15">
        <v>0</v>
      </c>
    </row>
    <row r="158" spans="1:3">
      <c r="A158" s="16">
        <v>534</v>
      </c>
      <c r="B158" s="28" t="s">
        <v>263</v>
      </c>
      <c r="C158" s="15">
        <v>0</v>
      </c>
    </row>
    <row r="159" spans="1:3">
      <c r="A159" s="16">
        <v>637</v>
      </c>
      <c r="B159" s="28" t="s">
        <v>341</v>
      </c>
      <c r="C159" s="15">
        <v>0</v>
      </c>
    </row>
    <row r="160" spans="1:3">
      <c r="A160" s="16">
        <v>53</v>
      </c>
      <c r="B160" s="28" t="s">
        <v>342</v>
      </c>
      <c r="C160" s="15">
        <v>0</v>
      </c>
    </row>
    <row r="161" spans="1:3">
      <c r="A161" s="16">
        <v>537</v>
      </c>
      <c r="B161" s="28" t="s">
        <v>242</v>
      </c>
      <c r="C161" s="15">
        <v>0</v>
      </c>
    </row>
    <row r="162" spans="1:3">
      <c r="A162" s="16">
        <v>767</v>
      </c>
      <c r="B162" s="28" t="s">
        <v>38</v>
      </c>
      <c r="C162" s="15">
        <v>20</v>
      </c>
    </row>
    <row r="163" spans="1:3">
      <c r="A163" s="16">
        <v>7800</v>
      </c>
      <c r="B163" s="28" t="s">
        <v>63</v>
      </c>
      <c r="C163" s="15">
        <v>487.6</v>
      </c>
    </row>
    <row r="164" spans="1:3">
      <c r="A164" s="16">
        <v>171</v>
      </c>
      <c r="B164" s="28" t="s">
        <v>188</v>
      </c>
      <c r="C164" s="15">
        <v>293.60000000000002</v>
      </c>
    </row>
    <row r="165" spans="1:3">
      <c r="A165" s="16">
        <v>7900</v>
      </c>
      <c r="B165" s="28" t="s">
        <v>203</v>
      </c>
      <c r="C165" s="15">
        <v>7.2000000000000011</v>
      </c>
    </row>
    <row r="166" spans="1:3">
      <c r="A166" s="16">
        <v>198</v>
      </c>
      <c r="B166" s="28" t="s">
        <v>15</v>
      </c>
      <c r="C166" s="15">
        <v>727.40000000000009</v>
      </c>
    </row>
    <row r="167" spans="1:3">
      <c r="A167" s="16">
        <v>276</v>
      </c>
      <c r="B167" s="28" t="s">
        <v>39</v>
      </c>
      <c r="C167" s="15">
        <v>39</v>
      </c>
    </row>
    <row r="168" spans="1:3">
      <c r="A168" s="16">
        <v>1148</v>
      </c>
      <c r="B168" s="28" t="s">
        <v>180</v>
      </c>
      <c r="C168" s="15">
        <v>30</v>
      </c>
    </row>
    <row r="169" spans="1:3">
      <c r="A169" s="16">
        <v>612</v>
      </c>
      <c r="B169" s="28" t="s">
        <v>236</v>
      </c>
      <c r="C169" s="15">
        <v>0</v>
      </c>
    </row>
    <row r="170" spans="1:3">
      <c r="A170" s="16">
        <v>195</v>
      </c>
      <c r="B170" s="28" t="s">
        <v>26</v>
      </c>
      <c r="C170" s="15">
        <v>325.10000000000002</v>
      </c>
    </row>
    <row r="171" spans="1:3">
      <c r="A171" s="16">
        <v>638</v>
      </c>
      <c r="B171" s="28" t="s">
        <v>244</v>
      </c>
      <c r="C171" s="15">
        <v>0</v>
      </c>
    </row>
    <row r="172" spans="1:3">
      <c r="A172" s="16">
        <v>2640</v>
      </c>
      <c r="B172" s="28" t="s">
        <v>227</v>
      </c>
      <c r="C172" s="15">
        <v>0</v>
      </c>
    </row>
    <row r="173" spans="1:3">
      <c r="A173" s="16">
        <v>444</v>
      </c>
      <c r="B173" s="28" t="s">
        <v>157</v>
      </c>
      <c r="C173" s="15">
        <v>127.19999999999999</v>
      </c>
    </row>
    <row r="174" spans="1:3">
      <c r="A174" s="16">
        <v>616</v>
      </c>
      <c r="B174" s="28" t="s">
        <v>225</v>
      </c>
      <c r="C174" s="15">
        <v>0</v>
      </c>
    </row>
    <row r="175" spans="1:3">
      <c r="A175" s="16">
        <v>206</v>
      </c>
      <c r="B175" s="28" t="s">
        <v>31</v>
      </c>
      <c r="C175" s="15">
        <v>28.800000000000004</v>
      </c>
    </row>
    <row r="176" spans="1:3">
      <c r="A176" s="16">
        <v>735</v>
      </c>
      <c r="B176" s="28" t="s">
        <v>164</v>
      </c>
      <c r="C176" s="15">
        <v>0</v>
      </c>
    </row>
    <row r="177" spans="1:3">
      <c r="A177" s="16">
        <v>8500</v>
      </c>
      <c r="B177" s="28" t="s">
        <v>185</v>
      </c>
      <c r="C177" s="15">
        <v>0</v>
      </c>
    </row>
    <row r="178" spans="1:3">
      <c r="A178" s="16">
        <v>8600</v>
      </c>
      <c r="B178" s="28" t="s">
        <v>206</v>
      </c>
      <c r="C178" s="15">
        <v>0.8</v>
      </c>
    </row>
    <row r="179" spans="1:3">
      <c r="A179" s="16">
        <v>184</v>
      </c>
      <c r="B179" s="28" t="s">
        <v>154</v>
      </c>
      <c r="C179" s="15">
        <v>508.68000000000006</v>
      </c>
    </row>
    <row r="180" spans="1:3">
      <c r="A180" s="16">
        <v>2650</v>
      </c>
      <c r="B180" s="28" t="s">
        <v>219</v>
      </c>
      <c r="C180" s="15">
        <v>0</v>
      </c>
    </row>
    <row r="181" spans="1:3">
      <c r="A181" s="16">
        <v>127</v>
      </c>
      <c r="B181" s="28" t="s">
        <v>218</v>
      </c>
      <c r="C181" s="15">
        <v>0</v>
      </c>
    </row>
    <row r="182" spans="1:3">
      <c r="A182" s="16">
        <v>8700</v>
      </c>
      <c r="B182" s="28" t="s">
        <v>34</v>
      </c>
      <c r="C182" s="15">
        <v>528.68000000000006</v>
      </c>
    </row>
    <row r="183" spans="1:3">
      <c r="A183" s="16">
        <v>247</v>
      </c>
      <c r="B183" s="28" t="s">
        <v>197</v>
      </c>
      <c r="C183" s="15">
        <v>19.600000000000001</v>
      </c>
    </row>
    <row r="184" spans="1:3">
      <c r="A184" s="16">
        <v>284</v>
      </c>
      <c r="B184" s="28" t="s">
        <v>58</v>
      </c>
      <c r="C184" s="15">
        <v>52.2</v>
      </c>
    </row>
    <row r="185" spans="1:3">
      <c r="A185" s="16">
        <v>327</v>
      </c>
      <c r="B185" s="28" t="s">
        <v>222</v>
      </c>
      <c r="C185" s="15">
        <v>0</v>
      </c>
    </row>
    <row r="186" spans="1:3">
      <c r="A186" s="16">
        <v>2008</v>
      </c>
      <c r="B186" s="28" t="s">
        <v>100</v>
      </c>
      <c r="C186" s="15">
        <v>0</v>
      </c>
    </row>
    <row r="187" spans="1:3">
      <c r="A187" s="16">
        <v>2015</v>
      </c>
      <c r="B187" s="28" t="s">
        <v>240</v>
      </c>
      <c r="C187" s="15">
        <v>0</v>
      </c>
    </row>
    <row r="188" spans="1:3">
      <c r="A188" s="16">
        <v>232</v>
      </c>
      <c r="B188" s="28" t="s">
        <v>161</v>
      </c>
      <c r="C188" s="15">
        <v>60.364000000000004</v>
      </c>
    </row>
    <row r="189" spans="1:3">
      <c r="A189" s="16">
        <v>661</v>
      </c>
      <c r="B189" s="28" t="s">
        <v>266</v>
      </c>
      <c r="C189" s="15">
        <v>0</v>
      </c>
    </row>
    <row r="190" spans="1:3">
      <c r="A190" s="16">
        <v>5000</v>
      </c>
      <c r="B190" s="28" t="s">
        <v>196</v>
      </c>
      <c r="C190" s="15">
        <v>515.6</v>
      </c>
    </row>
    <row r="191" spans="1:3">
      <c r="A191" s="16">
        <v>287</v>
      </c>
      <c r="B191" s="28" t="s">
        <v>159</v>
      </c>
      <c r="C191" s="15">
        <v>139.6</v>
      </c>
    </row>
    <row r="192" spans="1:3">
      <c r="A192" s="16">
        <v>154</v>
      </c>
      <c r="B192" s="28" t="s">
        <v>59</v>
      </c>
      <c r="C192" s="15">
        <v>22.400000000000002</v>
      </c>
    </row>
    <row r="193" spans="1:3">
      <c r="A193" s="16">
        <v>2003</v>
      </c>
      <c r="B193" s="28" t="s">
        <v>90</v>
      </c>
      <c r="C193" s="15">
        <v>515.20000000000005</v>
      </c>
    </row>
    <row r="194" spans="1:3">
      <c r="A194" s="16">
        <v>2002</v>
      </c>
      <c r="B194" s="28" t="s">
        <v>264</v>
      </c>
      <c r="C194" s="15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87"/>
  <sheetViews>
    <sheetView rightToLeft="1" workbookViewId="0">
      <selection activeCell="C2" sqref="C2"/>
    </sheetView>
  </sheetViews>
  <sheetFormatPr defaultColWidth="9" defaultRowHeight="14.5"/>
  <cols>
    <col min="1" max="1" width="9.08984375" style="16" bestFit="1" customWidth="1"/>
    <col min="2" max="2" width="15" style="28" bestFit="1" customWidth="1"/>
    <col min="3" max="3" width="8.453125" style="15" bestFit="1" customWidth="1"/>
    <col min="4" max="16384" width="9" style="16"/>
  </cols>
  <sheetData>
    <row r="1" spans="1:3">
      <c r="A1" s="16" t="s">
        <v>345</v>
      </c>
      <c r="B1" s="28" t="s">
        <v>349</v>
      </c>
      <c r="C1" s="15" t="s">
        <v>379</v>
      </c>
    </row>
    <row r="2" spans="1:3">
      <c r="A2" s="16">
        <v>679</v>
      </c>
      <c r="B2" s="28" t="s">
        <v>30</v>
      </c>
      <c r="C2" s="15">
        <v>207.25800000000004</v>
      </c>
    </row>
    <row r="3" spans="1:3">
      <c r="A3" s="16">
        <v>175</v>
      </c>
      <c r="B3" s="28" t="s">
        <v>146</v>
      </c>
      <c r="C3" s="15">
        <v>4.4240000000000004</v>
      </c>
    </row>
    <row r="4" spans="1:3">
      <c r="A4" s="16">
        <v>182</v>
      </c>
      <c r="B4" s="28" t="s">
        <v>179</v>
      </c>
      <c r="C4" s="15">
        <v>0</v>
      </c>
    </row>
    <row r="5" spans="1:3">
      <c r="A5" s="16">
        <v>446</v>
      </c>
      <c r="B5" s="28" t="s">
        <v>193</v>
      </c>
      <c r="C5" s="15">
        <v>0</v>
      </c>
    </row>
    <row r="6" spans="1:3">
      <c r="A6" s="16">
        <v>2710</v>
      </c>
      <c r="B6" s="28" t="s">
        <v>330</v>
      </c>
      <c r="C6" s="15">
        <v>0</v>
      </c>
    </row>
    <row r="7" spans="1:3">
      <c r="A7" s="16">
        <v>2024</v>
      </c>
      <c r="B7" s="28" t="s">
        <v>331</v>
      </c>
      <c r="C7" s="15">
        <v>0</v>
      </c>
    </row>
    <row r="8" spans="1:3">
      <c r="A8" s="16">
        <v>680</v>
      </c>
      <c r="B8" s="28" t="s">
        <v>20</v>
      </c>
      <c r="C8" s="15">
        <v>90.985125000000011</v>
      </c>
    </row>
    <row r="9" spans="1:3">
      <c r="A9" s="16">
        <v>2400</v>
      </c>
      <c r="B9" s="28" t="s">
        <v>260</v>
      </c>
      <c r="C9" s="15">
        <v>0</v>
      </c>
    </row>
    <row r="10" spans="1:3">
      <c r="A10" s="16">
        <v>850</v>
      </c>
      <c r="B10" s="28" t="s">
        <v>54</v>
      </c>
      <c r="C10" s="15">
        <v>0</v>
      </c>
    </row>
    <row r="11" spans="1:3">
      <c r="A11" s="16">
        <v>716</v>
      </c>
      <c r="B11" s="28" t="s">
        <v>177</v>
      </c>
      <c r="C11" s="15">
        <v>216.93099999999998</v>
      </c>
    </row>
    <row r="12" spans="1:3">
      <c r="A12" s="16">
        <v>868</v>
      </c>
      <c r="B12" s="28" t="s">
        <v>346</v>
      </c>
      <c r="C12" s="15">
        <v>0</v>
      </c>
    </row>
    <row r="13" spans="1:3">
      <c r="A13" s="16">
        <v>204</v>
      </c>
      <c r="B13" s="28" t="s">
        <v>332</v>
      </c>
      <c r="C13" s="15">
        <v>0</v>
      </c>
    </row>
    <row r="14" spans="1:3">
      <c r="A14" s="16">
        <v>841</v>
      </c>
      <c r="B14" s="28" t="s">
        <v>261</v>
      </c>
      <c r="C14" s="15">
        <v>0</v>
      </c>
    </row>
    <row r="15" spans="1:3">
      <c r="A15" s="16">
        <v>41</v>
      </c>
      <c r="B15" s="28" t="s">
        <v>172</v>
      </c>
      <c r="C15" s="15">
        <v>15.5595</v>
      </c>
    </row>
    <row r="16" spans="1:3">
      <c r="A16" s="16">
        <v>6000</v>
      </c>
      <c r="B16" s="28" t="s">
        <v>70</v>
      </c>
      <c r="C16" s="15">
        <v>17.783333333333331</v>
      </c>
    </row>
    <row r="17" spans="1:3">
      <c r="A17" s="16">
        <v>697</v>
      </c>
      <c r="B17" s="28" t="s">
        <v>21</v>
      </c>
      <c r="C17" s="15">
        <v>8.6720000000000006</v>
      </c>
    </row>
    <row r="18" spans="1:3">
      <c r="A18" s="16">
        <v>698</v>
      </c>
      <c r="B18" s="28" t="s">
        <v>189</v>
      </c>
      <c r="C18" s="15">
        <v>0</v>
      </c>
    </row>
    <row r="19" spans="1:3">
      <c r="A19" s="16">
        <v>2043</v>
      </c>
      <c r="B19" s="28" t="s">
        <v>191</v>
      </c>
      <c r="C19" s="15">
        <v>180.26250000000002</v>
      </c>
    </row>
    <row r="20" spans="1:3">
      <c r="A20" s="16">
        <v>317</v>
      </c>
      <c r="B20" s="28" t="s">
        <v>230</v>
      </c>
      <c r="C20" s="15">
        <v>39.6</v>
      </c>
    </row>
    <row r="21" spans="1:3">
      <c r="A21" s="16">
        <v>373</v>
      </c>
      <c r="B21" s="28" t="s">
        <v>67</v>
      </c>
      <c r="C21" s="15">
        <v>24.828624999999999</v>
      </c>
    </row>
    <row r="22" spans="1:3">
      <c r="A22" s="16">
        <v>877</v>
      </c>
      <c r="B22" s="28" t="s">
        <v>152</v>
      </c>
      <c r="C22" s="15">
        <v>92.692462500000005</v>
      </c>
    </row>
    <row r="23" spans="1:3">
      <c r="A23" s="16">
        <v>800</v>
      </c>
      <c r="B23" s="28" t="s">
        <v>239</v>
      </c>
      <c r="C23" s="15">
        <v>1.68</v>
      </c>
    </row>
    <row r="24" spans="1:3">
      <c r="A24" s="16">
        <v>288</v>
      </c>
      <c r="B24" s="28" t="s">
        <v>46</v>
      </c>
      <c r="C24" s="15">
        <v>8.32</v>
      </c>
    </row>
    <row r="25" spans="1:3">
      <c r="A25" s="16">
        <v>200</v>
      </c>
      <c r="B25" s="28" t="s">
        <v>175</v>
      </c>
      <c r="C25" s="15">
        <v>0</v>
      </c>
    </row>
    <row r="26" spans="1:3">
      <c r="A26" s="16">
        <v>326</v>
      </c>
      <c r="B26" s="28" t="s">
        <v>18</v>
      </c>
      <c r="C26" s="15">
        <v>142.36264166666663</v>
      </c>
    </row>
    <row r="27" spans="1:3">
      <c r="A27" s="16">
        <v>252</v>
      </c>
      <c r="B27" s="28" t="s">
        <v>195</v>
      </c>
      <c r="C27" s="15">
        <v>0</v>
      </c>
    </row>
    <row r="28" spans="1:3">
      <c r="A28" s="16">
        <v>386</v>
      </c>
      <c r="B28" s="28" t="s">
        <v>194</v>
      </c>
      <c r="C28" s="15">
        <v>16.50825</v>
      </c>
    </row>
    <row r="29" spans="1:3">
      <c r="A29" s="16">
        <v>418</v>
      </c>
      <c r="B29" s="13" t="s">
        <v>69</v>
      </c>
      <c r="C29" s="15">
        <v>95.088124999999991</v>
      </c>
    </row>
    <row r="30" spans="1:3">
      <c r="A30" s="16">
        <v>9800</v>
      </c>
      <c r="B30" s="28" t="s">
        <v>343</v>
      </c>
      <c r="C30" s="15">
        <v>1276.3295249999999</v>
      </c>
    </row>
    <row r="31" spans="1:3">
      <c r="A31" s="16">
        <v>389</v>
      </c>
      <c r="B31" s="28" t="s">
        <v>144</v>
      </c>
      <c r="C31" s="15">
        <v>2.88</v>
      </c>
    </row>
    <row r="32" spans="1:3">
      <c r="A32" s="16">
        <v>617</v>
      </c>
      <c r="B32" s="28" t="s">
        <v>168</v>
      </c>
      <c r="C32" s="15">
        <v>103.13850000000001</v>
      </c>
    </row>
    <row r="33" spans="1:3">
      <c r="A33" s="16">
        <v>33</v>
      </c>
      <c r="B33" s="28" t="s">
        <v>86</v>
      </c>
      <c r="C33" s="15">
        <v>247.80439999999999</v>
      </c>
    </row>
    <row r="34" spans="1:3">
      <c r="A34" s="16">
        <v>628</v>
      </c>
      <c r="B34" s="28" t="s">
        <v>251</v>
      </c>
      <c r="C34" s="15">
        <v>0.96</v>
      </c>
    </row>
    <row r="35" spans="1:3">
      <c r="A35" s="16">
        <v>872</v>
      </c>
      <c r="B35" s="28" t="s">
        <v>347</v>
      </c>
      <c r="C35" s="15">
        <v>0</v>
      </c>
    </row>
    <row r="36" spans="1:3">
      <c r="A36" s="16">
        <v>379</v>
      </c>
      <c r="B36" s="28" t="s">
        <v>201</v>
      </c>
      <c r="C36" s="15">
        <v>0</v>
      </c>
    </row>
    <row r="37" spans="1:3">
      <c r="A37" s="16">
        <v>683</v>
      </c>
      <c r="B37" s="28" t="s">
        <v>235</v>
      </c>
      <c r="C37" s="15">
        <v>0</v>
      </c>
    </row>
    <row r="38" spans="1:3">
      <c r="A38" s="16">
        <v>870</v>
      </c>
      <c r="B38" s="28" t="s">
        <v>288</v>
      </c>
      <c r="C38" s="15">
        <v>0</v>
      </c>
    </row>
    <row r="39" spans="1:3">
      <c r="A39" s="16">
        <v>50</v>
      </c>
      <c r="B39" s="28" t="s">
        <v>216</v>
      </c>
      <c r="C39" s="15">
        <v>358.34074999999996</v>
      </c>
    </row>
    <row r="40" spans="1:3">
      <c r="A40" s="16">
        <v>2018</v>
      </c>
      <c r="B40" s="28" t="s">
        <v>167</v>
      </c>
      <c r="C40" s="15">
        <v>59.771250000000002</v>
      </c>
    </row>
    <row r="41" spans="1:3">
      <c r="A41" s="16">
        <v>173</v>
      </c>
      <c r="B41" s="28" t="s">
        <v>150</v>
      </c>
      <c r="C41" s="15">
        <v>76.695150000000012</v>
      </c>
    </row>
    <row r="42" spans="1:3">
      <c r="A42" s="16">
        <v>207</v>
      </c>
      <c r="B42" s="28" t="s">
        <v>35</v>
      </c>
      <c r="C42" s="15">
        <v>0</v>
      </c>
    </row>
    <row r="43" spans="1:3">
      <c r="A43" s="16">
        <v>360</v>
      </c>
      <c r="B43" s="28" t="s">
        <v>231</v>
      </c>
      <c r="C43" s="15">
        <v>551.62439999999992</v>
      </c>
    </row>
    <row r="44" spans="1:3">
      <c r="A44" s="16">
        <v>1077</v>
      </c>
      <c r="B44" s="28" t="s">
        <v>151</v>
      </c>
      <c r="C44" s="15">
        <v>80.057749999999999</v>
      </c>
    </row>
    <row r="45" spans="1:3">
      <c r="A45" s="16">
        <v>627</v>
      </c>
      <c r="B45" s="28" t="s">
        <v>267</v>
      </c>
      <c r="C45" s="15">
        <v>0</v>
      </c>
    </row>
    <row r="46" spans="1:3">
      <c r="A46" s="16">
        <v>346</v>
      </c>
      <c r="B46" s="28" t="s">
        <v>170</v>
      </c>
      <c r="C46" s="15">
        <v>64.778999999999996</v>
      </c>
    </row>
    <row r="47" spans="1:3">
      <c r="A47" s="16">
        <v>225</v>
      </c>
      <c r="B47" s="28" t="s">
        <v>61</v>
      </c>
      <c r="C47" s="15">
        <v>80.780249999999995</v>
      </c>
    </row>
    <row r="48" spans="1:3">
      <c r="A48" s="16">
        <v>239</v>
      </c>
      <c r="B48" s="28" t="s">
        <v>145</v>
      </c>
      <c r="C48" s="15">
        <v>4.6956000000000007</v>
      </c>
    </row>
    <row r="49" spans="1:3">
      <c r="A49" s="16">
        <v>734</v>
      </c>
      <c r="B49" s="28" t="s">
        <v>163</v>
      </c>
      <c r="C49" s="15">
        <v>95.179525000000012</v>
      </c>
    </row>
    <row r="50" spans="1:3">
      <c r="A50" s="16">
        <v>144</v>
      </c>
      <c r="B50" s="28" t="s">
        <v>199</v>
      </c>
      <c r="C50" s="15">
        <v>0</v>
      </c>
    </row>
    <row r="51" spans="1:3">
      <c r="A51" s="16">
        <v>72</v>
      </c>
      <c r="B51" s="28" t="s">
        <v>95</v>
      </c>
      <c r="C51" s="15">
        <v>5.5560000000000009</v>
      </c>
    </row>
    <row r="52" spans="1:3">
      <c r="A52" s="16">
        <v>218</v>
      </c>
      <c r="B52" s="28" t="s">
        <v>202</v>
      </c>
      <c r="C52" s="15">
        <v>0</v>
      </c>
    </row>
    <row r="53" spans="1:3">
      <c r="A53" s="16">
        <v>541</v>
      </c>
      <c r="B53" s="28" t="s">
        <v>333</v>
      </c>
      <c r="C53" s="15">
        <v>0</v>
      </c>
    </row>
    <row r="54" spans="1:3">
      <c r="A54" s="16">
        <v>842</v>
      </c>
      <c r="B54" s="28" t="s">
        <v>209</v>
      </c>
      <c r="C54" s="15">
        <v>96.280249999999995</v>
      </c>
    </row>
    <row r="55" spans="1:3">
      <c r="A55" s="21">
        <v>494</v>
      </c>
      <c r="B55" s="14" t="s">
        <v>334</v>
      </c>
      <c r="C55" s="15">
        <v>0</v>
      </c>
    </row>
    <row r="56" spans="1:3">
      <c r="A56" s="16">
        <v>738</v>
      </c>
      <c r="B56" s="28" t="s">
        <v>232</v>
      </c>
      <c r="C56" s="15">
        <v>56.4</v>
      </c>
    </row>
    <row r="57" spans="1:3">
      <c r="A57" s="16">
        <v>675</v>
      </c>
      <c r="B57" s="28" t="s">
        <v>217</v>
      </c>
      <c r="C57" s="15">
        <v>100.77375000000001</v>
      </c>
    </row>
    <row r="58" spans="1:3">
      <c r="A58" s="16">
        <v>191</v>
      </c>
      <c r="B58" s="28" t="s">
        <v>190</v>
      </c>
      <c r="C58" s="15">
        <v>11.094799999999999</v>
      </c>
    </row>
    <row r="59" spans="1:3">
      <c r="A59" s="16">
        <v>9700</v>
      </c>
      <c r="B59" s="28" t="s">
        <v>37</v>
      </c>
      <c r="C59" s="15">
        <v>35.984999999999999</v>
      </c>
    </row>
    <row r="60" spans="1:3">
      <c r="A60" s="16">
        <v>434</v>
      </c>
      <c r="B60" s="28" t="s">
        <v>237</v>
      </c>
      <c r="C60" s="15">
        <v>0</v>
      </c>
    </row>
    <row r="61" spans="1:3">
      <c r="A61" s="16">
        <v>377</v>
      </c>
      <c r="B61" s="28" t="s">
        <v>213</v>
      </c>
      <c r="C61" s="15">
        <v>207.77625</v>
      </c>
    </row>
    <row r="62" spans="1:3">
      <c r="A62" s="16">
        <v>423</v>
      </c>
      <c r="B62" s="28" t="s">
        <v>148</v>
      </c>
      <c r="C62" s="15">
        <v>59.942024999999994</v>
      </c>
    </row>
    <row r="63" spans="1:3">
      <c r="A63" s="16">
        <v>6400</v>
      </c>
      <c r="B63" s="28" t="s">
        <v>317</v>
      </c>
      <c r="C63" s="15">
        <v>0</v>
      </c>
    </row>
    <row r="64" spans="1:3">
      <c r="A64" s="16">
        <v>9300</v>
      </c>
      <c r="B64" s="28" t="s">
        <v>155</v>
      </c>
      <c r="C64" s="15">
        <v>1879.1337533333331</v>
      </c>
    </row>
    <row r="65" spans="1:3">
      <c r="A65" s="16">
        <v>1290</v>
      </c>
      <c r="B65" s="28" t="s">
        <v>245</v>
      </c>
      <c r="C65" s="15">
        <v>2.1840000000000002</v>
      </c>
    </row>
    <row r="66" spans="1:3">
      <c r="A66" s="16">
        <v>235</v>
      </c>
      <c r="B66" s="28" t="s">
        <v>256</v>
      </c>
      <c r="C66" s="15">
        <v>1.026</v>
      </c>
    </row>
    <row r="67" spans="1:3">
      <c r="A67" s="16">
        <v>717</v>
      </c>
      <c r="B67" s="28" t="s">
        <v>14</v>
      </c>
      <c r="C67" s="15">
        <v>32.8065</v>
      </c>
    </row>
    <row r="68" spans="1:3">
      <c r="A68" s="16">
        <v>205</v>
      </c>
      <c r="B68" s="28" t="s">
        <v>160</v>
      </c>
      <c r="C68" s="15">
        <v>27.315725</v>
      </c>
    </row>
    <row r="69" spans="1:3">
      <c r="A69" s="16">
        <v>6500</v>
      </c>
      <c r="B69" s="28" t="s">
        <v>84</v>
      </c>
      <c r="C69" s="15">
        <v>180.10064999999997</v>
      </c>
    </row>
    <row r="70" spans="1:3">
      <c r="A70" s="16">
        <v>6600</v>
      </c>
      <c r="B70" s="28" t="s">
        <v>335</v>
      </c>
      <c r="C70" s="15">
        <v>0</v>
      </c>
    </row>
    <row r="71" spans="1:3">
      <c r="A71" s="16">
        <v>662</v>
      </c>
      <c r="B71" s="28" t="s">
        <v>12</v>
      </c>
      <c r="C71" s="15">
        <v>0</v>
      </c>
    </row>
    <row r="72" spans="1:3">
      <c r="A72" s="16">
        <v>115</v>
      </c>
      <c r="B72" s="28" t="s">
        <v>265</v>
      </c>
      <c r="C72" s="15">
        <v>0</v>
      </c>
    </row>
    <row r="73" spans="1:3">
      <c r="A73" s="16">
        <v>355</v>
      </c>
      <c r="B73" s="28" t="s">
        <v>214</v>
      </c>
      <c r="C73" s="15">
        <v>131.49674999999999</v>
      </c>
    </row>
    <row r="74" spans="1:3">
      <c r="A74" s="16">
        <v>219</v>
      </c>
      <c r="B74" s="28" t="s">
        <v>22</v>
      </c>
      <c r="C74" s="15">
        <v>44.86345</v>
      </c>
    </row>
    <row r="75" spans="1:3">
      <c r="A75" s="16">
        <v>162</v>
      </c>
      <c r="B75" s="28" t="s">
        <v>44</v>
      </c>
      <c r="C75" s="15">
        <v>28.616875</v>
      </c>
    </row>
    <row r="76" spans="1:3">
      <c r="A76" s="16">
        <v>807</v>
      </c>
      <c r="B76" s="28" t="s">
        <v>162</v>
      </c>
      <c r="C76" s="15">
        <v>2.2770000000000001</v>
      </c>
    </row>
    <row r="77" spans="1:3">
      <c r="A77" s="16">
        <v>422</v>
      </c>
      <c r="B77" s="28" t="s">
        <v>23</v>
      </c>
      <c r="C77" s="15">
        <v>0</v>
      </c>
    </row>
    <row r="78" spans="1:3">
      <c r="A78" s="16">
        <v>1247</v>
      </c>
      <c r="B78" s="28" t="s">
        <v>85</v>
      </c>
      <c r="C78" s="15">
        <v>0</v>
      </c>
    </row>
    <row r="79" spans="1:3">
      <c r="A79" s="16">
        <v>2730</v>
      </c>
      <c r="B79" s="28" t="s">
        <v>336</v>
      </c>
      <c r="C79" s="15">
        <v>0</v>
      </c>
    </row>
    <row r="80" spans="1:3">
      <c r="A80" s="16">
        <v>2720</v>
      </c>
      <c r="B80" s="28" t="s">
        <v>208</v>
      </c>
      <c r="C80" s="15">
        <v>38.417999999999992</v>
      </c>
    </row>
    <row r="81" spans="1:3">
      <c r="A81" s="16">
        <v>758</v>
      </c>
      <c r="B81" s="28" t="s">
        <v>62</v>
      </c>
      <c r="C81" s="15">
        <v>215.36625000000001</v>
      </c>
    </row>
    <row r="82" spans="1:3">
      <c r="A82" s="16">
        <v>753</v>
      </c>
      <c r="B82" s="28" t="s">
        <v>176</v>
      </c>
      <c r="C82" s="15">
        <v>0</v>
      </c>
    </row>
    <row r="83" spans="1:3">
      <c r="A83" s="16">
        <v>417</v>
      </c>
      <c r="B83" s="28" t="s">
        <v>166</v>
      </c>
      <c r="C83" s="15">
        <v>146.40449999999998</v>
      </c>
    </row>
    <row r="84" spans="1:3">
      <c r="A84" s="16">
        <v>183</v>
      </c>
      <c r="B84" s="28" t="s">
        <v>43</v>
      </c>
      <c r="C84" s="15">
        <v>121.70025000000001</v>
      </c>
    </row>
    <row r="85" spans="1:3">
      <c r="A85" s="16">
        <v>180</v>
      </c>
      <c r="B85" s="28" t="s">
        <v>247</v>
      </c>
      <c r="C85" s="15">
        <v>0.68400000000000005</v>
      </c>
    </row>
    <row r="86" spans="1:3">
      <c r="A86" s="16">
        <v>633</v>
      </c>
      <c r="B86" s="28" t="s">
        <v>337</v>
      </c>
      <c r="C86" s="15">
        <v>0</v>
      </c>
    </row>
    <row r="87" spans="1:3">
      <c r="A87" s="16">
        <v>427</v>
      </c>
      <c r="B87" s="28" t="s">
        <v>238</v>
      </c>
      <c r="C87" s="15">
        <v>0</v>
      </c>
    </row>
    <row r="88" spans="1:3">
      <c r="A88" s="16">
        <v>310</v>
      </c>
      <c r="B88" s="28" t="s">
        <v>99</v>
      </c>
      <c r="C88" s="15">
        <v>246.67500000000001</v>
      </c>
    </row>
    <row r="89" spans="1:3">
      <c r="A89" s="16">
        <v>187</v>
      </c>
      <c r="B89" s="28" t="s">
        <v>29</v>
      </c>
      <c r="C89" s="15">
        <v>8.3780000000000001</v>
      </c>
    </row>
    <row r="90" spans="1:3">
      <c r="A90" s="16">
        <v>217</v>
      </c>
      <c r="B90" s="28" t="s">
        <v>24</v>
      </c>
      <c r="C90" s="15">
        <v>8.1020500000000002</v>
      </c>
    </row>
    <row r="91" spans="1:3">
      <c r="A91" s="16">
        <v>190</v>
      </c>
      <c r="B91" s="28" t="s">
        <v>17</v>
      </c>
      <c r="C91" s="15">
        <v>29.773774999999997</v>
      </c>
    </row>
    <row r="92" spans="1:3">
      <c r="A92" s="16">
        <v>193</v>
      </c>
      <c r="B92" s="28" t="s">
        <v>16</v>
      </c>
      <c r="C92" s="15">
        <v>26.4572</v>
      </c>
    </row>
    <row r="93" spans="1:3">
      <c r="A93" s="16">
        <v>233</v>
      </c>
      <c r="B93" s="28" t="s">
        <v>19</v>
      </c>
      <c r="C93" s="15">
        <v>6.1041249999999998</v>
      </c>
    </row>
    <row r="94" spans="1:3">
      <c r="A94" s="16">
        <v>168</v>
      </c>
      <c r="B94" s="28" t="s">
        <v>173</v>
      </c>
      <c r="C94" s="15">
        <v>111.06212500000001</v>
      </c>
    </row>
    <row r="95" spans="1:3">
      <c r="A95" s="16">
        <v>170</v>
      </c>
      <c r="B95" s="28" t="s">
        <v>165</v>
      </c>
      <c r="C95" s="15">
        <v>0</v>
      </c>
    </row>
    <row r="96" spans="1:3">
      <c r="A96" s="16">
        <v>387</v>
      </c>
      <c r="B96" s="28" t="s">
        <v>33</v>
      </c>
      <c r="C96" s="15">
        <v>0</v>
      </c>
    </row>
    <row r="97" spans="1:3">
      <c r="A97" s="16">
        <v>98</v>
      </c>
      <c r="B97" s="28" t="s">
        <v>36</v>
      </c>
      <c r="C97" s="15">
        <v>0.56925000000000003</v>
      </c>
    </row>
    <row r="98" spans="1:3">
      <c r="A98" s="16">
        <v>316</v>
      </c>
      <c r="B98" s="28" t="s">
        <v>221</v>
      </c>
      <c r="C98" s="15">
        <v>75.113200000000006</v>
      </c>
    </row>
    <row r="99" spans="1:3">
      <c r="A99" s="16">
        <v>6900</v>
      </c>
      <c r="B99" s="28" t="s">
        <v>259</v>
      </c>
      <c r="C99" s="15">
        <v>0</v>
      </c>
    </row>
    <row r="100" spans="1:3">
      <c r="A100" s="16">
        <v>249</v>
      </c>
      <c r="B100" s="28" t="s">
        <v>224</v>
      </c>
      <c r="C100" s="15">
        <v>116.50666666666666</v>
      </c>
    </row>
    <row r="101" spans="1:3">
      <c r="A101" s="16">
        <v>189</v>
      </c>
      <c r="B101" s="28" t="s">
        <v>41</v>
      </c>
      <c r="C101" s="15">
        <v>66.96275</v>
      </c>
    </row>
    <row r="102" spans="1:3">
      <c r="A102" s="16">
        <v>634</v>
      </c>
      <c r="B102" s="28" t="s">
        <v>262</v>
      </c>
      <c r="C102" s="15">
        <v>0</v>
      </c>
    </row>
    <row r="103" spans="1:3">
      <c r="A103" s="16">
        <v>654</v>
      </c>
      <c r="B103" s="28" t="s">
        <v>282</v>
      </c>
      <c r="C103" s="15">
        <v>0</v>
      </c>
    </row>
    <row r="104" spans="1:3">
      <c r="A104" s="16">
        <v>267</v>
      </c>
      <c r="B104" s="28" t="s">
        <v>182</v>
      </c>
      <c r="C104" s="15">
        <v>2.7014925000000001</v>
      </c>
    </row>
    <row r="105" spans="1:3">
      <c r="A105" s="16">
        <v>580</v>
      </c>
      <c r="B105" s="28" t="s">
        <v>192</v>
      </c>
      <c r="C105" s="15">
        <v>244.10850833333333</v>
      </c>
    </row>
    <row r="106" spans="1:3">
      <c r="A106" s="16">
        <v>715</v>
      </c>
      <c r="B106" s="28" t="s">
        <v>169</v>
      </c>
      <c r="C106" s="15">
        <v>209.38815</v>
      </c>
    </row>
    <row r="107" spans="1:3">
      <c r="A107" s="16">
        <v>1171</v>
      </c>
      <c r="B107" s="28" t="s">
        <v>183</v>
      </c>
      <c r="C107" s="15">
        <v>0</v>
      </c>
    </row>
    <row r="108" spans="1:3">
      <c r="A108" s="16">
        <v>2055</v>
      </c>
      <c r="B108" s="28" t="s">
        <v>210</v>
      </c>
      <c r="C108" s="15">
        <v>5.3129999999999997</v>
      </c>
    </row>
    <row r="109" spans="1:3">
      <c r="A109" s="16">
        <v>689</v>
      </c>
      <c r="B109" s="28" t="s">
        <v>233</v>
      </c>
      <c r="C109" s="15">
        <v>0.83299999999999996</v>
      </c>
    </row>
    <row r="110" spans="1:3">
      <c r="A110" s="16">
        <v>375</v>
      </c>
      <c r="B110" s="28" t="s">
        <v>220</v>
      </c>
      <c r="C110" s="15">
        <v>430.40775000000002</v>
      </c>
    </row>
    <row r="111" spans="1:3">
      <c r="A111" s="16">
        <v>722</v>
      </c>
      <c r="B111" s="28" t="s">
        <v>42</v>
      </c>
      <c r="C111" s="15">
        <v>139.40333333333334</v>
      </c>
    </row>
    <row r="112" spans="1:3">
      <c r="A112" s="16">
        <v>606</v>
      </c>
      <c r="B112" s="28" t="s">
        <v>228</v>
      </c>
      <c r="C112" s="15">
        <v>17.899999999999999</v>
      </c>
    </row>
    <row r="113" spans="1:3">
      <c r="A113" s="16">
        <v>1128</v>
      </c>
      <c r="B113" s="28" t="s">
        <v>229</v>
      </c>
      <c r="C113" s="15">
        <v>26.99</v>
      </c>
    </row>
    <row r="114" spans="1:3">
      <c r="A114" s="16">
        <v>649</v>
      </c>
      <c r="B114" s="28" t="s">
        <v>338</v>
      </c>
      <c r="C114" s="15">
        <v>0</v>
      </c>
    </row>
    <row r="115" spans="1:3">
      <c r="A115" s="16">
        <v>382</v>
      </c>
      <c r="B115" s="28" t="s">
        <v>98</v>
      </c>
      <c r="C115" s="15">
        <v>0</v>
      </c>
    </row>
    <row r="116" spans="1:3">
      <c r="A116" s="16">
        <v>197</v>
      </c>
      <c r="B116" s="28" t="s">
        <v>97</v>
      </c>
      <c r="C116" s="15">
        <v>84.495333333333321</v>
      </c>
    </row>
    <row r="117" spans="1:3">
      <c r="A117" s="16">
        <v>694</v>
      </c>
      <c r="B117" s="28" t="s">
        <v>96</v>
      </c>
      <c r="C117" s="15">
        <v>189.90174999999999</v>
      </c>
    </row>
    <row r="118" spans="1:3">
      <c r="A118" s="16">
        <v>290</v>
      </c>
      <c r="B118" s="28" t="s">
        <v>53</v>
      </c>
      <c r="C118" s="15">
        <v>166.41075000000001</v>
      </c>
    </row>
    <row r="119" spans="1:3">
      <c r="A119" s="16">
        <v>344</v>
      </c>
      <c r="B119" s="28" t="s">
        <v>77</v>
      </c>
      <c r="C119" s="15">
        <v>247.79624999999999</v>
      </c>
    </row>
    <row r="120" spans="1:3">
      <c r="A120" s="16">
        <v>230</v>
      </c>
      <c r="B120" s="28" t="s">
        <v>40</v>
      </c>
      <c r="C120" s="15">
        <v>19.20675</v>
      </c>
    </row>
    <row r="121" spans="1:3">
      <c r="A121" s="16">
        <v>648</v>
      </c>
      <c r="B121" s="28" t="s">
        <v>76</v>
      </c>
      <c r="C121" s="15">
        <v>225.1121</v>
      </c>
    </row>
    <row r="122" spans="1:3">
      <c r="A122" s="16">
        <v>194</v>
      </c>
      <c r="B122" s="28" t="s">
        <v>174</v>
      </c>
      <c r="C122" s="15">
        <v>98.67</v>
      </c>
    </row>
    <row r="123" spans="1:3">
      <c r="A123" s="16">
        <v>213</v>
      </c>
      <c r="B123" s="28" t="s">
        <v>158</v>
      </c>
      <c r="C123" s="15">
        <v>188.99100000000001</v>
      </c>
    </row>
    <row r="124" spans="1:3">
      <c r="A124" s="16">
        <v>425</v>
      </c>
      <c r="B124" s="28" t="s">
        <v>47</v>
      </c>
      <c r="C124" s="15">
        <v>41.896099999999997</v>
      </c>
    </row>
    <row r="125" spans="1:3">
      <c r="A125" s="16">
        <v>312</v>
      </c>
      <c r="B125" s="28" t="s">
        <v>241</v>
      </c>
      <c r="C125" s="15">
        <v>4.3680000000000003</v>
      </c>
    </row>
    <row r="126" spans="1:3">
      <c r="A126" s="16">
        <v>686</v>
      </c>
      <c r="B126" s="28" t="s">
        <v>28</v>
      </c>
      <c r="C126" s="15">
        <v>0.96</v>
      </c>
    </row>
    <row r="127" spans="1:3">
      <c r="A127" s="16">
        <v>858</v>
      </c>
      <c r="B127" s="28" t="s">
        <v>171</v>
      </c>
      <c r="C127" s="15">
        <v>301.32359999999994</v>
      </c>
    </row>
    <row r="128" spans="1:3">
      <c r="A128" s="16">
        <v>447</v>
      </c>
      <c r="B128" s="28" t="s">
        <v>65</v>
      </c>
      <c r="C128" s="15">
        <v>136.12279999999998</v>
      </c>
    </row>
    <row r="129" spans="1:3">
      <c r="A129" s="16">
        <v>449</v>
      </c>
      <c r="B129" s="28" t="s">
        <v>226</v>
      </c>
      <c r="C129" s="15">
        <v>91.399999999999991</v>
      </c>
    </row>
    <row r="130" spans="1:3">
      <c r="A130" s="16">
        <v>433</v>
      </c>
      <c r="B130" s="28" t="s">
        <v>211</v>
      </c>
      <c r="C130" s="15">
        <v>134.15324999999999</v>
      </c>
    </row>
    <row r="131" spans="1:3">
      <c r="A131" s="16">
        <v>705</v>
      </c>
      <c r="B131" s="28" t="s">
        <v>215</v>
      </c>
      <c r="C131" s="15">
        <v>64.097549999999998</v>
      </c>
    </row>
    <row r="132" spans="1:3">
      <c r="A132" s="16">
        <v>851</v>
      </c>
      <c r="B132" s="28" t="s">
        <v>45</v>
      </c>
      <c r="C132" s="15">
        <v>19.263750000000002</v>
      </c>
    </row>
    <row r="133" spans="1:3">
      <c r="A133" s="16">
        <v>808</v>
      </c>
      <c r="B133" s="28" t="s">
        <v>212</v>
      </c>
      <c r="C133" s="15">
        <v>109.10624999999999</v>
      </c>
    </row>
    <row r="134" spans="1:3">
      <c r="A134" s="16">
        <v>769</v>
      </c>
      <c r="B134" s="28" t="s">
        <v>243</v>
      </c>
      <c r="C134" s="15">
        <v>4.3680000000000003</v>
      </c>
    </row>
    <row r="135" spans="1:3">
      <c r="A135" s="16">
        <v>7400</v>
      </c>
      <c r="B135" s="28" t="s">
        <v>156</v>
      </c>
      <c r="C135" s="15">
        <v>0</v>
      </c>
    </row>
    <row r="136" spans="1:3">
      <c r="A136" s="16">
        <v>578</v>
      </c>
      <c r="B136" s="28" t="s">
        <v>348</v>
      </c>
      <c r="C136" s="15">
        <v>0</v>
      </c>
    </row>
    <row r="137" spans="1:3">
      <c r="A137" s="16">
        <v>2035</v>
      </c>
      <c r="B137" s="28" t="s">
        <v>32</v>
      </c>
      <c r="C137" s="15">
        <v>11.879999999999999</v>
      </c>
    </row>
    <row r="138" spans="1:3">
      <c r="A138" s="16">
        <v>810</v>
      </c>
      <c r="B138" s="28" t="s">
        <v>207</v>
      </c>
      <c r="C138" s="15">
        <v>54.376500000000007</v>
      </c>
    </row>
    <row r="139" spans="1:3">
      <c r="A139" s="16">
        <v>837</v>
      </c>
      <c r="B139" s="28" t="s">
        <v>200</v>
      </c>
      <c r="C139" s="15">
        <v>9.2399999999999984</v>
      </c>
    </row>
    <row r="140" spans="1:3">
      <c r="A140" s="16">
        <v>687</v>
      </c>
      <c r="B140" s="28" t="s">
        <v>234</v>
      </c>
      <c r="C140" s="15">
        <v>2.7360000000000002</v>
      </c>
    </row>
    <row r="141" spans="1:3">
      <c r="A141" s="16">
        <v>74</v>
      </c>
      <c r="B141" s="28" t="s">
        <v>339</v>
      </c>
      <c r="C141" s="15">
        <v>0</v>
      </c>
    </row>
    <row r="142" spans="1:3">
      <c r="A142" s="16">
        <v>167</v>
      </c>
      <c r="B142" s="28" t="s">
        <v>149</v>
      </c>
      <c r="C142" s="15">
        <v>123.4134</v>
      </c>
    </row>
    <row r="143" spans="1:3">
      <c r="A143" s="16">
        <v>289</v>
      </c>
      <c r="B143" s="28" t="s">
        <v>102</v>
      </c>
      <c r="C143" s="15">
        <v>0</v>
      </c>
    </row>
    <row r="144" spans="1:3">
      <c r="A144" s="16">
        <v>157</v>
      </c>
      <c r="B144" s="28" t="s">
        <v>25</v>
      </c>
      <c r="C144" s="15">
        <v>35.936000000000007</v>
      </c>
    </row>
    <row r="145" spans="1:3">
      <c r="A145" s="16">
        <v>1320</v>
      </c>
      <c r="B145" s="28" t="s">
        <v>340</v>
      </c>
      <c r="C145" s="15">
        <v>0</v>
      </c>
    </row>
    <row r="146" spans="1:3">
      <c r="A146" s="16">
        <v>426</v>
      </c>
      <c r="B146" s="28" t="s">
        <v>147</v>
      </c>
      <c r="C146" s="15">
        <v>28.103999999999999</v>
      </c>
    </row>
    <row r="147" spans="1:3">
      <c r="A147" s="16">
        <v>223</v>
      </c>
      <c r="B147" s="28" t="s">
        <v>66</v>
      </c>
      <c r="C147" s="15">
        <v>111.95788333333331</v>
      </c>
    </row>
    <row r="148" spans="1:3">
      <c r="A148" s="16">
        <v>139</v>
      </c>
      <c r="B148" s="28" t="s">
        <v>205</v>
      </c>
      <c r="C148" s="15">
        <v>96.50685</v>
      </c>
    </row>
    <row r="149" spans="1:3">
      <c r="A149" s="16">
        <v>880</v>
      </c>
      <c r="B149" s="28" t="s">
        <v>198</v>
      </c>
      <c r="C149" s="15">
        <v>0</v>
      </c>
    </row>
    <row r="150" spans="1:3">
      <c r="A150" s="16">
        <v>871</v>
      </c>
      <c r="B150" s="28" t="s">
        <v>204</v>
      </c>
      <c r="C150" s="15">
        <v>6.3336000000000006</v>
      </c>
    </row>
    <row r="151" spans="1:3">
      <c r="A151" s="16">
        <v>737</v>
      </c>
      <c r="B151" s="28" t="s">
        <v>344</v>
      </c>
      <c r="C151" s="15">
        <v>5.76</v>
      </c>
    </row>
    <row r="152" spans="1:3">
      <c r="A152" s="16">
        <v>773</v>
      </c>
      <c r="B152" s="28" t="s">
        <v>223</v>
      </c>
      <c r="C152" s="15">
        <v>378.87973333333321</v>
      </c>
    </row>
    <row r="153" spans="1:3">
      <c r="A153" s="16">
        <v>534</v>
      </c>
      <c r="B153" s="28" t="s">
        <v>263</v>
      </c>
      <c r="C153" s="15">
        <v>0</v>
      </c>
    </row>
    <row r="154" spans="1:3">
      <c r="A154" s="16">
        <v>637</v>
      </c>
      <c r="B154" s="28" t="s">
        <v>341</v>
      </c>
      <c r="C154" s="15">
        <v>0</v>
      </c>
    </row>
    <row r="155" spans="1:3">
      <c r="A155" s="16">
        <v>53</v>
      </c>
      <c r="B155" s="28" t="s">
        <v>342</v>
      </c>
      <c r="C155" s="15">
        <v>0</v>
      </c>
    </row>
    <row r="156" spans="1:3">
      <c r="A156" s="16">
        <v>537</v>
      </c>
      <c r="B156" s="28" t="s">
        <v>242</v>
      </c>
      <c r="C156" s="15">
        <v>5.1404399999999999</v>
      </c>
    </row>
    <row r="157" spans="1:3">
      <c r="A157" s="16">
        <v>767</v>
      </c>
      <c r="B157" s="28" t="s">
        <v>38</v>
      </c>
      <c r="C157" s="15">
        <v>1.3104</v>
      </c>
    </row>
    <row r="158" spans="1:3">
      <c r="A158" s="16">
        <v>7800</v>
      </c>
      <c r="B158" s="28" t="s">
        <v>63</v>
      </c>
      <c r="C158" s="15">
        <v>116.12900000000002</v>
      </c>
    </row>
    <row r="159" spans="1:3">
      <c r="A159" s="16">
        <v>171</v>
      </c>
      <c r="B159" s="28" t="s">
        <v>188</v>
      </c>
      <c r="C159" s="15">
        <v>164.57925</v>
      </c>
    </row>
    <row r="160" spans="1:3">
      <c r="A160" s="16">
        <v>7900</v>
      </c>
      <c r="B160" s="28" t="s">
        <v>203</v>
      </c>
      <c r="C160" s="15">
        <v>31.56</v>
      </c>
    </row>
    <row r="161" spans="1:3">
      <c r="A161" s="16">
        <v>198</v>
      </c>
      <c r="B161" s="28" t="s">
        <v>15</v>
      </c>
      <c r="C161" s="15">
        <v>13.10675</v>
      </c>
    </row>
    <row r="162" spans="1:3">
      <c r="A162" s="16">
        <v>276</v>
      </c>
      <c r="B162" s="28" t="s">
        <v>39</v>
      </c>
      <c r="C162" s="15">
        <v>15.731100000000001</v>
      </c>
    </row>
    <row r="163" spans="1:3">
      <c r="A163" s="16">
        <v>1148</v>
      </c>
      <c r="B163" s="28" t="s">
        <v>180</v>
      </c>
      <c r="C163" s="15">
        <v>126.44933333333333</v>
      </c>
    </row>
    <row r="164" spans="1:3">
      <c r="A164" s="16">
        <v>612</v>
      </c>
      <c r="B164" s="28" t="s">
        <v>236</v>
      </c>
      <c r="C164" s="15">
        <v>3.2760000000000002</v>
      </c>
    </row>
    <row r="165" spans="1:3">
      <c r="A165" s="16">
        <v>195</v>
      </c>
      <c r="B165" s="28" t="s">
        <v>26</v>
      </c>
      <c r="C165" s="15">
        <v>0</v>
      </c>
    </row>
    <row r="166" spans="1:3">
      <c r="A166" s="16">
        <v>638</v>
      </c>
      <c r="B166" s="28" t="s">
        <v>244</v>
      </c>
      <c r="C166" s="15">
        <v>0</v>
      </c>
    </row>
    <row r="167" spans="1:3">
      <c r="A167" s="16">
        <v>2640</v>
      </c>
      <c r="B167" s="28" t="s">
        <v>227</v>
      </c>
      <c r="C167" s="15">
        <v>27.200000000000003</v>
      </c>
    </row>
    <row r="168" spans="1:3">
      <c r="A168" s="16">
        <v>444</v>
      </c>
      <c r="B168" s="28" t="s">
        <v>157</v>
      </c>
      <c r="C168" s="15">
        <v>276.46575000000001</v>
      </c>
    </row>
    <row r="169" spans="1:3">
      <c r="A169" s="16">
        <v>616</v>
      </c>
      <c r="B169" s="28" t="s">
        <v>225</v>
      </c>
      <c r="C169" s="15">
        <v>2.2000000000000002</v>
      </c>
    </row>
    <row r="170" spans="1:3">
      <c r="A170" s="16">
        <v>206</v>
      </c>
      <c r="B170" s="28" t="s">
        <v>31</v>
      </c>
      <c r="C170" s="15">
        <v>0</v>
      </c>
    </row>
    <row r="171" spans="1:3">
      <c r="A171" s="16">
        <v>8600</v>
      </c>
      <c r="B171" s="28" t="s">
        <v>206</v>
      </c>
      <c r="C171" s="15">
        <v>0</v>
      </c>
    </row>
    <row r="172" spans="1:3">
      <c r="A172" s="16">
        <v>184</v>
      </c>
      <c r="B172" s="28" t="s">
        <v>154</v>
      </c>
      <c r="C172" s="15">
        <v>92.710750000000004</v>
      </c>
    </row>
    <row r="173" spans="1:3">
      <c r="A173" s="16">
        <v>2650</v>
      </c>
      <c r="B173" s="28" t="s">
        <v>219</v>
      </c>
      <c r="C173" s="15">
        <v>2.7988124999999999</v>
      </c>
    </row>
    <row r="174" spans="1:3">
      <c r="A174" s="16">
        <v>127</v>
      </c>
      <c r="B174" s="28" t="s">
        <v>218</v>
      </c>
      <c r="C174" s="15">
        <v>15.5595</v>
      </c>
    </row>
    <row r="175" spans="1:3">
      <c r="A175" s="16">
        <v>8700</v>
      </c>
      <c r="B175" s="28" t="s">
        <v>34</v>
      </c>
      <c r="C175" s="15">
        <v>2.0264250000000001</v>
      </c>
    </row>
    <row r="176" spans="1:3">
      <c r="A176" s="16">
        <v>247</v>
      </c>
      <c r="B176" s="28" t="s">
        <v>197</v>
      </c>
      <c r="C176" s="15">
        <v>83.806258333333332</v>
      </c>
    </row>
    <row r="177" spans="1:3">
      <c r="A177" s="16">
        <v>284</v>
      </c>
      <c r="B177" s="28" t="s">
        <v>58</v>
      </c>
      <c r="C177" s="15">
        <v>35.789550000000006</v>
      </c>
    </row>
    <row r="178" spans="1:3">
      <c r="A178" s="16">
        <v>327</v>
      </c>
      <c r="B178" s="28" t="s">
        <v>222</v>
      </c>
      <c r="C178" s="15">
        <v>16.380000000000003</v>
      </c>
    </row>
    <row r="179" spans="1:3">
      <c r="A179" s="16">
        <v>2008</v>
      </c>
      <c r="B179" s="28" t="s">
        <v>100</v>
      </c>
      <c r="C179" s="15">
        <v>0</v>
      </c>
    </row>
    <row r="180" spans="1:3">
      <c r="A180" s="16">
        <v>2015</v>
      </c>
      <c r="B180" s="28" t="s">
        <v>240</v>
      </c>
      <c r="C180" s="15">
        <v>22.822800000000001</v>
      </c>
    </row>
    <row r="181" spans="1:3">
      <c r="A181" s="16">
        <v>232</v>
      </c>
      <c r="B181" s="28" t="s">
        <v>161</v>
      </c>
      <c r="C181" s="15">
        <v>112.50625000000001</v>
      </c>
    </row>
    <row r="182" spans="1:3">
      <c r="A182" s="16">
        <v>661</v>
      </c>
      <c r="B182" s="28" t="s">
        <v>266</v>
      </c>
      <c r="C182" s="15">
        <v>0</v>
      </c>
    </row>
    <row r="183" spans="1:3">
      <c r="A183" s="16">
        <v>5000</v>
      </c>
      <c r="B183" s="28" t="s">
        <v>196</v>
      </c>
      <c r="C183" s="15">
        <v>0</v>
      </c>
    </row>
    <row r="184" spans="1:3">
      <c r="A184" s="16">
        <v>287</v>
      </c>
      <c r="B184" s="28" t="s">
        <v>159</v>
      </c>
      <c r="C184" s="15">
        <v>79.2</v>
      </c>
    </row>
    <row r="185" spans="1:3">
      <c r="A185" s="16">
        <v>154</v>
      </c>
      <c r="B185" s="28" t="s">
        <v>59</v>
      </c>
      <c r="C185" s="15">
        <v>12.127500000000001</v>
      </c>
    </row>
    <row r="186" spans="1:3">
      <c r="A186" s="16">
        <v>2003</v>
      </c>
      <c r="B186" s="28" t="s">
        <v>90</v>
      </c>
      <c r="C186" s="15">
        <v>0</v>
      </c>
    </row>
    <row r="187" spans="1:3">
      <c r="A187" s="16">
        <v>2002</v>
      </c>
      <c r="B187" s="28" t="s">
        <v>264</v>
      </c>
      <c r="C187" s="1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מרכז-בעח - למחוק</vt:lpstr>
      <vt:lpstr>מטעים-הועתק לא טוב-למחוק</vt:lpstr>
      <vt:lpstr>סיכום ישובים</vt:lpstr>
      <vt:lpstr>ישובים-גזם-הדרים</vt:lpstr>
      <vt:lpstr>ישובים-גזם-מטעים</vt:lpstr>
      <vt:lpstr>ישובים-גזם-ירקות</vt:lpstr>
      <vt:lpstr>ישובים-גזם-פרחים</vt:lpstr>
      <vt:lpstr>ישובים-גדמים-הדרים</vt:lpstr>
      <vt:lpstr>ישובים-גדמים-מטעים</vt:lpstr>
      <vt:lpstr>ישובים-פלסטיק-ירקות ופרחים</vt:lpstr>
      <vt:lpstr>ישובים-פסדים-רפת</vt:lpstr>
      <vt:lpstr>ישובים-פסדים-צאן</vt:lpstr>
      <vt:lpstr>ישובים-פסדים-לול(ביצים)</vt:lpstr>
      <vt:lpstr>ישובים-פסדים-לול(הודו)</vt:lpstr>
      <vt:lpstr>ישובים-פסדים-לול(פטם ופרגיות)</vt:lpstr>
      <vt:lpstr>ישובים-פסדים-דגים</vt:lpstr>
      <vt:lpstr>ישובים-פרש-צאן</vt:lpstr>
      <vt:lpstr>ישובים-פרש-לול</vt:lpstr>
      <vt:lpstr>ישובים-פרש-בקר לחלב</vt:lpstr>
      <vt:lpstr>ישובים-פרש-בקר לבשר</vt:lpstr>
      <vt:lpstr>סיכום מועצות</vt:lpstr>
      <vt:lpstr>מועצות-גזם-הדרים</vt:lpstr>
      <vt:lpstr>מועצות-גזם-מטעים</vt:lpstr>
      <vt:lpstr>מועצות-גזם-ירקות</vt:lpstr>
      <vt:lpstr>מועצות-גזם-פרחים</vt:lpstr>
      <vt:lpstr>מועצות-גדמים-הדרים</vt:lpstr>
      <vt:lpstr>מועצות-גדמים-מטעים</vt:lpstr>
      <vt:lpstr>מועצות-פלסטיק-ירקות ופרחים</vt:lpstr>
      <vt:lpstr>מועצות-פסדים-רפת</vt:lpstr>
      <vt:lpstr>מועצות-פסדים-צאן</vt:lpstr>
      <vt:lpstr>מועצות-פסדים-לול(ביצים)</vt:lpstr>
      <vt:lpstr>מועצות-פסדים-לול(הודו)</vt:lpstr>
      <vt:lpstr>מועצות-פסדים-פטם ופרגיות</vt:lpstr>
      <vt:lpstr>מועצות-פסדים-דגים</vt:lpstr>
      <vt:lpstr>מועצות-פרש-בקר לבשר</vt:lpstr>
      <vt:lpstr>מועצות-פרש-בקר לחלב</vt:lpstr>
      <vt:lpstr>מועצות-פרש-צאן</vt:lpstr>
      <vt:lpstr>מועצות-פרש-לול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Inbal Zamir</dc:creator>
  <cp:lastModifiedBy>pazhi</cp:lastModifiedBy>
  <cp:lastPrinted>2016-02-01T17:19:02Z</cp:lastPrinted>
  <dcterms:created xsi:type="dcterms:W3CDTF">2015-12-07T10:09:22Z</dcterms:created>
  <dcterms:modified xsi:type="dcterms:W3CDTF">2021-04-18T05:16:45Z</dcterms:modified>
</cp:coreProperties>
</file>